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ulrodriguez\Desktop\"/>
    </mc:Choice>
  </mc:AlternateContent>
  <bookViews>
    <workbookView xWindow="0" yWindow="0" windowWidth="28800" windowHeight="11610" activeTab="2"/>
  </bookViews>
  <sheets>
    <sheet name="Club Information" sheetId="3" r:id="rId1"/>
    <sheet name="Funding Request" sheetId="1" r:id="rId2"/>
    <sheet name="Central Station" sheetId="5" r:id="rId3"/>
    <sheet name="Sheet2" sheetId="2" state="hidden" r:id="rId4"/>
  </sheets>
  <definedNames>
    <definedName name="Funding_Periods">Sheet2!$A$1:$A$6</definedName>
    <definedName name="Funding_Reference">Sheet2!$C$2:$E$8</definedName>
    <definedName name="Funding_Tiers">Sheet2!$B$1:$B$6</definedName>
    <definedName name="FundingReference">'Funding Request'!#REF!</definedName>
    <definedName name="Periods">Sheet2!$A$1:$A$5</definedName>
    <definedName name="Tiers">Sheet2!$A$1:$A$5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  <c r="K14" i="5"/>
  <c r="J186" i="5" l="1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29" i="5"/>
  <c r="B30" i="5"/>
  <c r="B28" i="5"/>
  <c r="B26" i="5"/>
  <c r="B27" i="5"/>
  <c r="B25" i="5"/>
  <c r="B24" i="5"/>
  <c r="B23" i="5"/>
  <c r="B22" i="5"/>
  <c r="K13" i="5"/>
  <c r="C13" i="5"/>
  <c r="C5" i="5" l="1"/>
  <c r="C4" i="5"/>
  <c r="C3" i="5"/>
  <c r="C2" i="5"/>
  <c r="N186" i="5" l="1"/>
  <c r="F186" i="5"/>
  <c r="N185" i="5"/>
  <c r="F185" i="5"/>
  <c r="N184" i="5"/>
  <c r="F184" i="5"/>
  <c r="N183" i="5"/>
  <c r="F183" i="5"/>
  <c r="N182" i="5"/>
  <c r="F182" i="5"/>
  <c r="N181" i="5"/>
  <c r="F181" i="5"/>
  <c r="N180" i="5"/>
  <c r="F180" i="5"/>
  <c r="N179" i="5"/>
  <c r="F179" i="5"/>
  <c r="N178" i="5"/>
  <c r="F178" i="5"/>
  <c r="N177" i="5"/>
  <c r="F177" i="5"/>
  <c r="N176" i="5"/>
  <c r="F176" i="5"/>
  <c r="N175" i="5"/>
  <c r="O175" i="5" s="1"/>
  <c r="F175" i="5"/>
  <c r="G175" i="5" s="1"/>
  <c r="N174" i="5"/>
  <c r="F174" i="5"/>
  <c r="N173" i="5"/>
  <c r="F173" i="5"/>
  <c r="N172" i="5"/>
  <c r="F172" i="5"/>
  <c r="N171" i="5"/>
  <c r="F171" i="5"/>
  <c r="N170" i="5"/>
  <c r="F170" i="5"/>
  <c r="N169" i="5"/>
  <c r="F169" i="5"/>
  <c r="G169" i="5" s="1"/>
  <c r="N168" i="5"/>
  <c r="F168" i="5"/>
  <c r="N167" i="5"/>
  <c r="F167" i="5"/>
  <c r="N166" i="5"/>
  <c r="F166" i="5"/>
  <c r="N165" i="5"/>
  <c r="F165" i="5"/>
  <c r="N164" i="5"/>
  <c r="F164" i="5"/>
  <c r="N163" i="5"/>
  <c r="F163" i="5"/>
  <c r="G163" i="5" s="1"/>
  <c r="N162" i="5"/>
  <c r="F162" i="5"/>
  <c r="N161" i="5"/>
  <c r="F161" i="5"/>
  <c r="N160" i="5"/>
  <c r="F160" i="5"/>
  <c r="N159" i="5"/>
  <c r="F159" i="5"/>
  <c r="N158" i="5"/>
  <c r="F158" i="5"/>
  <c r="N157" i="5"/>
  <c r="F157" i="5"/>
  <c r="G157" i="5" s="1"/>
  <c r="N156" i="5"/>
  <c r="F156" i="5"/>
  <c r="N155" i="5"/>
  <c r="F155" i="5"/>
  <c r="N154" i="5"/>
  <c r="F154" i="5"/>
  <c r="N153" i="5"/>
  <c r="F153" i="5"/>
  <c r="N152" i="5"/>
  <c r="F152" i="5"/>
  <c r="N151" i="5"/>
  <c r="F151" i="5"/>
  <c r="G151" i="5" s="1"/>
  <c r="N150" i="5"/>
  <c r="F150" i="5"/>
  <c r="N149" i="5"/>
  <c r="F149" i="5"/>
  <c r="N148" i="5"/>
  <c r="F148" i="5"/>
  <c r="N147" i="5"/>
  <c r="F147" i="5"/>
  <c r="N146" i="5"/>
  <c r="F146" i="5"/>
  <c r="N145" i="5"/>
  <c r="F145" i="5"/>
  <c r="G145" i="5" s="1"/>
  <c r="N144" i="5"/>
  <c r="F144" i="5"/>
  <c r="N143" i="5"/>
  <c r="F143" i="5"/>
  <c r="N142" i="5"/>
  <c r="F142" i="5"/>
  <c r="N141" i="5"/>
  <c r="F141" i="5"/>
  <c r="N140" i="5"/>
  <c r="F140" i="5"/>
  <c r="N139" i="5"/>
  <c r="F139" i="5"/>
  <c r="G139" i="5" s="1"/>
  <c r="N138" i="5"/>
  <c r="F138" i="5"/>
  <c r="N137" i="5"/>
  <c r="F137" i="5"/>
  <c r="N136" i="5"/>
  <c r="F136" i="5"/>
  <c r="N135" i="5"/>
  <c r="F135" i="5"/>
  <c r="N134" i="5"/>
  <c r="F134" i="5"/>
  <c r="N133" i="5"/>
  <c r="O133" i="5" s="1"/>
  <c r="F133" i="5"/>
  <c r="G133" i="5" s="1"/>
  <c r="N132" i="5"/>
  <c r="F132" i="5"/>
  <c r="N131" i="5"/>
  <c r="F131" i="5"/>
  <c r="N130" i="5"/>
  <c r="F130" i="5"/>
  <c r="N129" i="5"/>
  <c r="F129" i="5"/>
  <c r="N128" i="5"/>
  <c r="F128" i="5"/>
  <c r="N127" i="5"/>
  <c r="F127" i="5"/>
  <c r="G127" i="5" s="1"/>
  <c r="N126" i="5"/>
  <c r="F126" i="5"/>
  <c r="N125" i="5"/>
  <c r="F125" i="5"/>
  <c r="N124" i="5"/>
  <c r="F124" i="5"/>
  <c r="N123" i="5"/>
  <c r="F123" i="5"/>
  <c r="N122" i="5"/>
  <c r="F122" i="5"/>
  <c r="N121" i="5"/>
  <c r="F121" i="5"/>
  <c r="G121" i="5" s="1"/>
  <c r="N120" i="5"/>
  <c r="F120" i="5"/>
  <c r="N119" i="5"/>
  <c r="F119" i="5"/>
  <c r="N118" i="5"/>
  <c r="F118" i="5"/>
  <c r="N117" i="5"/>
  <c r="F117" i="5"/>
  <c r="N116" i="5"/>
  <c r="F116" i="5"/>
  <c r="N115" i="5"/>
  <c r="O115" i="5" s="1"/>
  <c r="F115" i="5"/>
  <c r="G115" i="5" s="1"/>
  <c r="N114" i="5"/>
  <c r="F114" i="5"/>
  <c r="N113" i="5"/>
  <c r="F113" i="5"/>
  <c r="N112" i="5"/>
  <c r="F112" i="5"/>
  <c r="N111" i="5"/>
  <c r="F111" i="5"/>
  <c r="N110" i="5"/>
  <c r="F110" i="5"/>
  <c r="N109" i="5"/>
  <c r="O109" i="5" s="1"/>
  <c r="F109" i="5"/>
  <c r="G109" i="5" s="1"/>
  <c r="N108" i="5"/>
  <c r="F108" i="5"/>
  <c r="N107" i="5"/>
  <c r="F107" i="5"/>
  <c r="N106" i="5"/>
  <c r="F106" i="5"/>
  <c r="N105" i="5"/>
  <c r="F105" i="5"/>
  <c r="N104" i="5"/>
  <c r="F104" i="5"/>
  <c r="N103" i="5"/>
  <c r="O103" i="5" s="1"/>
  <c r="F103" i="5"/>
  <c r="G103" i="5" s="1"/>
  <c r="N102" i="5"/>
  <c r="F102" i="5"/>
  <c r="N101" i="5"/>
  <c r="F101" i="5"/>
  <c r="N100" i="5"/>
  <c r="F100" i="5"/>
  <c r="N99" i="5"/>
  <c r="F99" i="5"/>
  <c r="N98" i="5"/>
  <c r="F98" i="5"/>
  <c r="N97" i="5"/>
  <c r="F97" i="5"/>
  <c r="G97" i="5" s="1"/>
  <c r="N96" i="5"/>
  <c r="F96" i="5"/>
  <c r="N95" i="5"/>
  <c r="F95" i="5"/>
  <c r="N94" i="5"/>
  <c r="F94" i="5"/>
  <c r="N93" i="5"/>
  <c r="F93" i="5"/>
  <c r="N92" i="5"/>
  <c r="F92" i="5"/>
  <c r="N91" i="5"/>
  <c r="F91" i="5"/>
  <c r="G91" i="5" s="1"/>
  <c r="N90" i="5"/>
  <c r="F90" i="5"/>
  <c r="N89" i="5"/>
  <c r="F89" i="5"/>
  <c r="N88" i="5"/>
  <c r="F88" i="5"/>
  <c r="N87" i="5"/>
  <c r="F87" i="5"/>
  <c r="N86" i="5"/>
  <c r="F86" i="5"/>
  <c r="N85" i="5"/>
  <c r="F85" i="5"/>
  <c r="G85" i="5" s="1"/>
  <c r="N84" i="5"/>
  <c r="F84" i="5"/>
  <c r="N83" i="5"/>
  <c r="F83" i="5"/>
  <c r="N82" i="5"/>
  <c r="F82" i="5"/>
  <c r="N81" i="5"/>
  <c r="F81" i="5"/>
  <c r="N80" i="5"/>
  <c r="F80" i="5"/>
  <c r="N79" i="5"/>
  <c r="F79" i="5"/>
  <c r="G79" i="5" s="1"/>
  <c r="N78" i="5"/>
  <c r="F78" i="5"/>
  <c r="N77" i="5"/>
  <c r="F77" i="5"/>
  <c r="N76" i="5"/>
  <c r="F76" i="5"/>
  <c r="N75" i="5"/>
  <c r="F75" i="5"/>
  <c r="N74" i="5"/>
  <c r="F74" i="5"/>
  <c r="N73" i="5"/>
  <c r="F73" i="5"/>
  <c r="G73" i="5" s="1"/>
  <c r="N72" i="5"/>
  <c r="F72" i="5"/>
  <c r="N71" i="5"/>
  <c r="F71" i="5"/>
  <c r="N70" i="5"/>
  <c r="F70" i="5"/>
  <c r="N69" i="5"/>
  <c r="F69" i="5"/>
  <c r="N68" i="5"/>
  <c r="F68" i="5"/>
  <c r="N67" i="5"/>
  <c r="F67" i="5"/>
  <c r="G67" i="5" s="1"/>
  <c r="N66" i="5"/>
  <c r="F66" i="5"/>
  <c r="N65" i="5"/>
  <c r="F65" i="5"/>
  <c r="N64" i="5"/>
  <c r="F64" i="5"/>
  <c r="N63" i="5"/>
  <c r="F63" i="5"/>
  <c r="N62" i="5"/>
  <c r="F62" i="5"/>
  <c r="N61" i="5"/>
  <c r="F61" i="5"/>
  <c r="G61" i="5" s="1"/>
  <c r="N60" i="5"/>
  <c r="F60" i="5"/>
  <c r="N59" i="5"/>
  <c r="F59" i="5"/>
  <c r="N58" i="5"/>
  <c r="F58" i="5"/>
  <c r="N57" i="5"/>
  <c r="F57" i="5"/>
  <c r="N56" i="5"/>
  <c r="F56" i="5"/>
  <c r="N55" i="5"/>
  <c r="F55" i="5"/>
  <c r="G55" i="5" s="1"/>
  <c r="N54" i="5"/>
  <c r="F54" i="5"/>
  <c r="N53" i="5"/>
  <c r="F53" i="5"/>
  <c r="N52" i="5"/>
  <c r="F52" i="5"/>
  <c r="N51" i="5"/>
  <c r="F51" i="5"/>
  <c r="N50" i="5"/>
  <c r="F50" i="5"/>
  <c r="N49" i="5"/>
  <c r="O49" i="5" s="1"/>
  <c r="F49" i="5"/>
  <c r="G49" i="5" s="1"/>
  <c r="N48" i="5"/>
  <c r="F48" i="5"/>
  <c r="N47" i="5"/>
  <c r="F47" i="5"/>
  <c r="N46" i="5"/>
  <c r="F46" i="5"/>
  <c r="N45" i="5"/>
  <c r="F45" i="5"/>
  <c r="N44" i="5"/>
  <c r="F44" i="5"/>
  <c r="N43" i="5"/>
  <c r="O43" i="5" s="1"/>
  <c r="F43" i="5"/>
  <c r="G43" i="5" s="1"/>
  <c r="N42" i="5"/>
  <c r="F42" i="5"/>
  <c r="N41" i="5"/>
  <c r="F41" i="5"/>
  <c r="N40" i="5"/>
  <c r="F40" i="5"/>
  <c r="N39" i="5"/>
  <c r="F39" i="5"/>
  <c r="N38" i="5"/>
  <c r="F38" i="5"/>
  <c r="N37" i="5"/>
  <c r="O37" i="5" s="1"/>
  <c r="F37" i="5"/>
  <c r="G37" i="5" s="1"/>
  <c r="N36" i="5"/>
  <c r="F36" i="5"/>
  <c r="N35" i="5"/>
  <c r="F35" i="5"/>
  <c r="N34" i="5"/>
  <c r="F34" i="5"/>
  <c r="N33" i="5"/>
  <c r="F33" i="5"/>
  <c r="N32" i="5"/>
  <c r="F32" i="5"/>
  <c r="N31" i="5"/>
  <c r="O31" i="5" s="1"/>
  <c r="F31" i="5"/>
  <c r="G31" i="5" s="1"/>
  <c r="N30" i="5"/>
  <c r="F30" i="5"/>
  <c r="N29" i="5"/>
  <c r="F29" i="5"/>
  <c r="N28" i="5"/>
  <c r="F28" i="5"/>
  <c r="N27" i="5"/>
  <c r="F27" i="5"/>
  <c r="N26" i="5"/>
  <c r="F26" i="5"/>
  <c r="N25" i="5"/>
  <c r="O25" i="5" s="1"/>
  <c r="F25" i="5"/>
  <c r="G25" i="5" s="1"/>
  <c r="N24" i="5"/>
  <c r="F24" i="5"/>
  <c r="N23" i="5"/>
  <c r="F23" i="5"/>
  <c r="N22" i="5"/>
  <c r="F22" i="5"/>
  <c r="G4" i="3"/>
  <c r="G3" i="3"/>
  <c r="B11" i="3"/>
  <c r="C7" i="5" s="1"/>
  <c r="K57" i="1"/>
  <c r="E57" i="1"/>
  <c r="K56" i="1"/>
  <c r="E56" i="1"/>
  <c r="K55" i="1"/>
  <c r="E55" i="1"/>
  <c r="K54" i="1"/>
  <c r="E54" i="1"/>
  <c r="K53" i="1"/>
  <c r="E53" i="1"/>
  <c r="K52" i="1"/>
  <c r="E52" i="1"/>
  <c r="K51" i="1"/>
  <c r="E51" i="1"/>
  <c r="K50" i="1"/>
  <c r="E50" i="1"/>
  <c r="K49" i="1"/>
  <c r="E49" i="1"/>
  <c r="K48" i="1"/>
  <c r="E48" i="1"/>
  <c r="K47" i="1"/>
  <c r="E47" i="1"/>
  <c r="K46" i="1"/>
  <c r="E46" i="1"/>
  <c r="K45" i="1"/>
  <c r="E45" i="1"/>
  <c r="K44" i="1"/>
  <c r="E44" i="1"/>
  <c r="K43" i="1"/>
  <c r="E43" i="1"/>
  <c r="K42" i="1"/>
  <c r="E42" i="1"/>
  <c r="K41" i="1"/>
  <c r="E41" i="1"/>
  <c r="K40" i="1"/>
  <c r="E40" i="1"/>
  <c r="K39" i="1"/>
  <c r="E39" i="1"/>
  <c r="K38" i="1"/>
  <c r="E38" i="1"/>
  <c r="K37" i="1"/>
  <c r="E37" i="1"/>
  <c r="K36" i="1"/>
  <c r="E36" i="1"/>
  <c r="K35" i="1"/>
  <c r="E35" i="1"/>
  <c r="K34" i="1"/>
  <c r="E34" i="1"/>
  <c r="K33" i="1"/>
  <c r="E33" i="1"/>
  <c r="K32" i="1"/>
  <c r="E32" i="1"/>
  <c r="K31" i="1"/>
  <c r="E31" i="1"/>
  <c r="K30" i="1"/>
  <c r="E30" i="1"/>
  <c r="K29" i="1"/>
  <c r="E29" i="1"/>
  <c r="K28" i="1"/>
  <c r="E28" i="1"/>
  <c r="K27" i="1"/>
  <c r="E27" i="1"/>
  <c r="K26" i="1"/>
  <c r="E26" i="1"/>
  <c r="K25" i="1"/>
  <c r="E25" i="1"/>
  <c r="K24" i="1"/>
  <c r="E24" i="1"/>
  <c r="K23" i="1"/>
  <c r="E23" i="1"/>
  <c r="K22" i="1"/>
  <c r="E22" i="1"/>
  <c r="K21" i="1"/>
  <c r="E21" i="1"/>
  <c r="K20" i="1"/>
  <c r="E20" i="1"/>
  <c r="K19" i="1"/>
  <c r="E19" i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E9" i="1"/>
  <c r="K8" i="1"/>
  <c r="E8" i="1"/>
  <c r="K7" i="1"/>
  <c r="E7" i="1"/>
  <c r="K6" i="1"/>
  <c r="E6" i="1"/>
  <c r="K5" i="1"/>
  <c r="E5" i="1"/>
  <c r="K4" i="1"/>
  <c r="E4" i="1"/>
  <c r="K3" i="1"/>
  <c r="E3" i="1"/>
  <c r="E5" i="3" s="1"/>
  <c r="O28" i="5" l="1"/>
  <c r="O34" i="5"/>
  <c r="O40" i="5"/>
  <c r="O46" i="5"/>
  <c r="O52" i="5"/>
  <c r="O58" i="5"/>
  <c r="O64" i="5"/>
  <c r="O70" i="5"/>
  <c r="O76" i="5"/>
  <c r="O82" i="5"/>
  <c r="O88" i="5"/>
  <c r="O94" i="5"/>
  <c r="O106" i="5"/>
  <c r="O112" i="5"/>
  <c r="O118" i="5"/>
  <c r="O124" i="5"/>
  <c r="O130" i="5"/>
  <c r="O136" i="5"/>
  <c r="O142" i="5"/>
  <c r="O148" i="5"/>
  <c r="O154" i="5"/>
  <c r="O160" i="5"/>
  <c r="O166" i="5"/>
  <c r="O172" i="5"/>
  <c r="O178" i="5"/>
  <c r="O184" i="5"/>
  <c r="O55" i="5"/>
  <c r="O61" i="5"/>
  <c r="O67" i="5"/>
  <c r="O73" i="5"/>
  <c r="O79" i="5"/>
  <c r="O85" i="5"/>
  <c r="O91" i="5"/>
  <c r="O97" i="5"/>
  <c r="O121" i="5"/>
  <c r="O127" i="5"/>
  <c r="O139" i="5"/>
  <c r="O145" i="5"/>
  <c r="O151" i="5"/>
  <c r="O157" i="5"/>
  <c r="O163" i="5"/>
  <c r="O169" i="5"/>
  <c r="O181" i="5"/>
  <c r="G181" i="5"/>
  <c r="F5" i="3"/>
  <c r="F3" i="3" s="1"/>
  <c r="G28" i="5"/>
  <c r="G34" i="5"/>
  <c r="G40" i="5"/>
  <c r="G46" i="5"/>
  <c r="G52" i="5"/>
  <c r="G58" i="5"/>
  <c r="G64" i="5"/>
  <c r="G70" i="5"/>
  <c r="G76" i="5"/>
  <c r="G82" i="5"/>
  <c r="G88" i="5"/>
  <c r="G94" i="5"/>
  <c r="G100" i="5"/>
  <c r="G106" i="5"/>
  <c r="G112" i="5"/>
  <c r="G118" i="5"/>
  <c r="G124" i="5"/>
  <c r="G130" i="5"/>
  <c r="G136" i="5"/>
  <c r="G142" i="5"/>
  <c r="G148" i="5"/>
  <c r="G154" i="5"/>
  <c r="G160" i="5"/>
  <c r="G166" i="5"/>
  <c r="G172" i="5"/>
  <c r="G178" i="5"/>
  <c r="G184" i="5"/>
  <c r="O100" i="5"/>
  <c r="K16" i="5"/>
  <c r="C16" i="5"/>
  <c r="O22" i="5"/>
  <c r="C10" i="5"/>
  <c r="G22" i="5"/>
  <c r="E3" i="3"/>
  <c r="E4" i="3"/>
  <c r="F4" i="3" l="1"/>
  <c r="H4" i="3" s="1"/>
  <c r="H5" i="3"/>
  <c r="D13" i="5"/>
  <c r="M15" i="5"/>
  <c r="K15" i="5"/>
  <c r="L13" i="5"/>
  <c r="H3" i="3"/>
  <c r="E15" i="5" l="1"/>
  <c r="C15" i="5"/>
  <c r="C9" i="5" s="1"/>
  <c r="C8" i="5"/>
  <c r="D7" i="5" s="1"/>
  <c r="D10" i="5" s="1"/>
  <c r="M16" i="5"/>
  <c r="M14" i="5"/>
  <c r="E16" i="5"/>
  <c r="E14" i="5"/>
  <c r="D9" i="5" l="1"/>
</calcChain>
</file>

<file path=xl/sharedStrings.xml><?xml version="1.0" encoding="utf-8"?>
<sst xmlns="http://schemas.openxmlformats.org/spreadsheetml/2006/main" count="92" uniqueCount="62">
  <si>
    <t>Organization Name:</t>
  </si>
  <si>
    <t>Tier</t>
  </si>
  <si>
    <t>Event Date:</t>
  </si>
  <si>
    <t>Tier:</t>
  </si>
  <si>
    <t>Event Name:</t>
  </si>
  <si>
    <t>Funding Period:</t>
  </si>
  <si>
    <t>Field</t>
  </si>
  <si>
    <t>Summer</t>
  </si>
  <si>
    <t>Fall I</t>
  </si>
  <si>
    <t>Fall II</t>
  </si>
  <si>
    <t>Spring I</t>
  </si>
  <si>
    <t>Spring II</t>
  </si>
  <si>
    <t>Off-Campus</t>
  </si>
  <si>
    <t>Travel</t>
  </si>
  <si>
    <t>Operations</t>
  </si>
  <si>
    <t>Food Items</t>
  </si>
  <si>
    <t>Non-Food Items</t>
  </si>
  <si>
    <t>Item #</t>
  </si>
  <si>
    <t>Item Name</t>
  </si>
  <si>
    <t>Quantity</t>
  </si>
  <si>
    <t>Unit Price</t>
  </si>
  <si>
    <t>Total Cost</t>
  </si>
  <si>
    <t>Approved</t>
  </si>
  <si>
    <t>Food Items:</t>
  </si>
  <si>
    <t>Non-Food Items:</t>
  </si>
  <si>
    <t>Total Approved:</t>
  </si>
  <si>
    <t>Food</t>
  </si>
  <si>
    <t>Non-Food</t>
  </si>
  <si>
    <t>Funding Share</t>
  </si>
  <si>
    <t>Total</t>
  </si>
  <si>
    <t>Club Support Funding Requested:</t>
  </si>
  <si>
    <t>Club's Spending Responsibility:</t>
  </si>
  <si>
    <t>Total Application Amount:</t>
  </si>
  <si>
    <t>Summary Of Application</t>
  </si>
  <si>
    <t>Amount</t>
  </si>
  <si>
    <t>Funding Reference</t>
  </si>
  <si>
    <t>Club Support Funding Share</t>
  </si>
  <si>
    <t>Club Share</t>
  </si>
  <si>
    <t>Club Name:</t>
  </si>
  <si>
    <t>Stipulations:</t>
  </si>
  <si>
    <t>Additional Comments:</t>
  </si>
  <si>
    <t>Total Allocated:</t>
  </si>
  <si>
    <t>Total CSF Used:</t>
  </si>
  <si>
    <t>Total Spent by Club:</t>
  </si>
  <si>
    <t>Total Expenditure:</t>
  </si>
  <si>
    <t>Allocated:</t>
  </si>
  <si>
    <t>Spent by CSF:</t>
  </si>
  <si>
    <t>Spent by Club:</t>
  </si>
  <si>
    <t>Additional Amount</t>
  </si>
  <si>
    <t>Spent on Food Items:</t>
  </si>
  <si>
    <t>Spent on Non-Food Items:</t>
  </si>
  <si>
    <t>#</t>
  </si>
  <si>
    <t>Item</t>
  </si>
  <si>
    <t xml:space="preserve">Date </t>
  </si>
  <si>
    <t>Item Total</t>
  </si>
  <si>
    <t>Date</t>
  </si>
  <si>
    <t>Food Items Information</t>
  </si>
  <si>
    <t>Non-Food Items Information</t>
  </si>
  <si>
    <t>Enter information in this column:</t>
  </si>
  <si>
    <t>Community Service</t>
  </si>
  <si>
    <t>On-Campus: For All Students</t>
  </si>
  <si>
    <t>On-Campus: Group Specific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</si>
</sst>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Times"/>
      <family val="1"/>
    </font>
    <font>
      <sz val="11.5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44" fontId="3" fillId="0" borderId="4" xfId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Protection="1">
      <protection locked="0"/>
    </xf>
    <xf numFmtId="44" fontId="3" fillId="0" borderId="7" xfId="1" applyFont="1" applyFill="1" applyBorder="1" applyProtection="1">
      <protection locked="0"/>
    </xf>
    <xf numFmtId="44" fontId="0" fillId="0" borderId="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4" fontId="3" fillId="0" borderId="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44" fontId="3" fillId="0" borderId="7" xfId="0" applyNumberFormat="1" applyFont="1" applyFill="1" applyBorder="1" applyAlignment="1">
      <alignment vertical="center"/>
    </xf>
    <xf numFmtId="44" fontId="3" fillId="0" borderId="8" xfId="0" applyNumberFormat="1" applyFont="1" applyFill="1" applyBorder="1" applyAlignment="1">
      <alignment vertical="center"/>
    </xf>
    <xf numFmtId="9" fontId="3" fillId="0" borderId="6" xfId="2" applyFont="1" applyFill="1" applyBorder="1" applyAlignment="1">
      <alignment vertical="center"/>
    </xf>
    <xf numFmtId="9" fontId="3" fillId="0" borderId="30" xfId="2" applyFont="1" applyFill="1" applyBorder="1" applyAlignment="1">
      <alignment vertical="center"/>
    </xf>
    <xf numFmtId="9" fontId="3" fillId="0" borderId="27" xfId="2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6" xfId="0" applyFont="1" applyFill="1" applyBorder="1" applyAlignment="1"/>
    <xf numFmtId="0" fontId="3" fillId="0" borderId="22" xfId="0" applyFont="1" applyFill="1" applyBorder="1" applyAlignment="1"/>
    <xf numFmtId="0" fontId="3" fillId="0" borderId="31" xfId="0" applyFont="1" applyFill="1" applyBorder="1" applyAlignment="1"/>
    <xf numFmtId="9" fontId="3" fillId="0" borderId="6" xfId="2" applyFont="1" applyFill="1" applyBorder="1" applyAlignment="1"/>
    <xf numFmtId="9" fontId="3" fillId="0" borderId="4" xfId="2" applyFont="1" applyFill="1" applyBorder="1" applyAlignment="1">
      <alignment horizontal="center"/>
    </xf>
    <xf numFmtId="44" fontId="3" fillId="0" borderId="36" xfId="1" applyNumberFormat="1" applyFont="1" applyFill="1" applyBorder="1" applyAlignment="1" applyProtection="1">
      <alignment horizontal="center"/>
    </xf>
    <xf numFmtId="44" fontId="3" fillId="0" borderId="37" xfId="1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42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44" fontId="3" fillId="0" borderId="38" xfId="1" applyNumberFormat="1" applyFont="1" applyFill="1" applyBorder="1" applyAlignment="1" applyProtection="1">
      <alignment horizontal="center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30" xfId="0" applyNumberFormat="1" applyFont="1" applyFill="1" applyBorder="1" applyAlignment="1" applyProtection="1">
      <alignment horizontal="center"/>
      <protection locked="0"/>
    </xf>
    <xf numFmtId="44" fontId="3" fillId="0" borderId="43" xfId="1" applyNumberFormat="1" applyFont="1" applyFill="1" applyBorder="1" applyAlignment="1" applyProtection="1">
      <alignment horizontal="center"/>
    </xf>
    <xf numFmtId="44" fontId="4" fillId="0" borderId="53" xfId="1" applyNumberFormat="1" applyFont="1" applyFill="1" applyBorder="1" applyAlignment="1" applyProtection="1">
      <alignment vertical="center"/>
    </xf>
    <xf numFmtId="44" fontId="4" fillId="0" borderId="50" xfId="1" applyNumberFormat="1" applyFont="1" applyFill="1" applyBorder="1" applyAlignment="1" applyProtection="1">
      <alignment vertical="center"/>
    </xf>
    <xf numFmtId="44" fontId="4" fillId="0" borderId="43" xfId="1" applyNumberFormat="1" applyFont="1" applyFill="1" applyBorder="1" applyAlignment="1" applyProtection="1">
      <alignment vertical="center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44" fontId="3" fillId="0" borderId="56" xfId="0" applyNumberFormat="1" applyFont="1" applyFill="1" applyBorder="1" applyAlignment="1" applyProtection="1">
      <alignment horizontal="center"/>
      <protection locked="0"/>
    </xf>
    <xf numFmtId="44" fontId="3" fillId="0" borderId="14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/>
    <xf numFmtId="0" fontId="2" fillId="0" borderId="26" xfId="0" applyFont="1" applyFill="1" applyBorder="1" applyAlignment="1" applyProtection="1"/>
    <xf numFmtId="0" fontId="0" fillId="0" borderId="0" xfId="0" applyFont="1" applyFill="1" applyBorder="1" applyProtection="1"/>
    <xf numFmtId="0" fontId="2" fillId="0" borderId="24" xfId="0" applyFont="1" applyFill="1" applyBorder="1" applyAlignment="1" applyProtection="1"/>
    <xf numFmtId="0" fontId="0" fillId="0" borderId="0" xfId="0" applyProtection="1"/>
    <xf numFmtId="0" fontId="3" fillId="0" borderId="9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11" xfId="0" applyFont="1" applyFill="1" applyBorder="1" applyProtection="1"/>
    <xf numFmtId="44" fontId="3" fillId="0" borderId="12" xfId="1" applyFont="1" applyFill="1" applyBorder="1" applyProtection="1"/>
    <xf numFmtId="0" fontId="3" fillId="0" borderId="0" xfId="0" applyFont="1" applyFill="1" applyBorder="1" applyProtection="1"/>
    <xf numFmtId="0" fontId="3" fillId="0" borderId="13" xfId="0" applyFont="1" applyFill="1" applyBorder="1" applyProtection="1"/>
    <xf numFmtId="44" fontId="3" fillId="0" borderId="14" xfId="1" applyFont="1" applyFill="1" applyBorder="1" applyProtection="1"/>
    <xf numFmtId="0" fontId="14" fillId="0" borderId="39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40" xfId="0" applyFont="1" applyFill="1" applyBorder="1" applyAlignment="1" applyProtection="1">
      <protection locked="0"/>
    </xf>
    <xf numFmtId="0" fontId="6" fillId="0" borderId="4" xfId="0" applyFont="1" applyFill="1" applyBorder="1" applyAlignment="1" applyProtection="1"/>
    <xf numFmtId="0" fontId="0" fillId="0" borderId="6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vertical="center"/>
    </xf>
    <xf numFmtId="0" fontId="7" fillId="0" borderId="3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3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44" fontId="15" fillId="0" borderId="4" xfId="0" applyNumberFormat="1" applyFont="1" applyFill="1" applyBorder="1" applyAlignment="1" applyProtection="1">
      <alignment vertical="center"/>
    </xf>
    <xf numFmtId="0" fontId="15" fillId="0" borderId="4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44" fontId="6" fillId="0" borderId="4" xfId="1" applyFont="1" applyFill="1" applyBorder="1" applyAlignment="1" applyProtection="1">
      <alignment vertical="center"/>
    </xf>
    <xf numFmtId="44" fontId="6" fillId="0" borderId="0" xfId="1" applyFont="1" applyFill="1" applyBorder="1" applyAlignment="1" applyProtection="1">
      <alignment vertical="center"/>
    </xf>
    <xf numFmtId="44" fontId="2" fillId="0" borderId="0" xfId="1" applyFont="1" applyFill="1" applyBorder="1" applyProtection="1"/>
    <xf numFmtId="0" fontId="15" fillId="0" borderId="31" xfId="0" applyFont="1" applyBorder="1" applyProtection="1"/>
    <xf numFmtId="44" fontId="6" fillId="0" borderId="4" xfId="1" applyFont="1" applyFill="1" applyBorder="1" applyAlignment="1" applyProtection="1"/>
    <xf numFmtId="44" fontId="15" fillId="0" borderId="4" xfId="1" applyFont="1" applyFill="1" applyBorder="1" applyAlignment="1" applyProtection="1">
      <alignment vertical="center"/>
    </xf>
    <xf numFmtId="44" fontId="6" fillId="0" borderId="0" xfId="1" applyFont="1" applyFill="1" applyBorder="1" applyAlignment="1" applyProtection="1"/>
    <xf numFmtId="0" fontId="2" fillId="0" borderId="2" xfId="0" applyFont="1" applyFill="1" applyBorder="1" applyProtection="1"/>
    <xf numFmtId="0" fontId="3" fillId="0" borderId="32" xfId="0" applyFont="1" applyFill="1" applyBorder="1" applyProtection="1"/>
    <xf numFmtId="0" fontId="3" fillId="0" borderId="3" xfId="0" applyFont="1" applyFill="1" applyBorder="1" applyProtection="1"/>
    <xf numFmtId="0" fontId="6" fillId="0" borderId="11" xfId="0" applyFont="1" applyFill="1" applyBorder="1" applyAlignment="1" applyProtection="1"/>
    <xf numFmtId="44" fontId="15" fillId="0" borderId="4" xfId="0" applyNumberFormat="1" applyFont="1" applyFill="1" applyBorder="1" applyProtection="1"/>
    <xf numFmtId="0" fontId="6" fillId="0" borderId="12" xfId="0" applyFont="1" applyFill="1" applyBorder="1" applyAlignment="1" applyProtection="1">
      <alignment vertical="center"/>
    </xf>
    <xf numFmtId="44" fontId="15" fillId="0" borderId="4" xfId="1" applyFont="1" applyFill="1" applyBorder="1" applyProtection="1"/>
    <xf numFmtId="0" fontId="6" fillId="0" borderId="4" xfId="0" applyFont="1" applyFill="1" applyBorder="1" applyAlignment="1" applyProtection="1">
      <alignment horizontal="center" vertical="center"/>
    </xf>
    <xf numFmtId="44" fontId="2" fillId="0" borderId="12" xfId="1" applyFont="1" applyFill="1" applyBorder="1" applyProtection="1"/>
    <xf numFmtId="44" fontId="6" fillId="0" borderId="6" xfId="1" applyFont="1" applyFill="1" applyBorder="1" applyAlignment="1" applyProtection="1">
      <alignment horizontal="center" vertical="center"/>
    </xf>
    <xf numFmtId="44" fontId="2" fillId="0" borderId="12" xfId="0" applyNumberFormat="1" applyFont="1" applyFill="1" applyBorder="1" applyProtection="1"/>
    <xf numFmtId="44" fontId="6" fillId="0" borderId="22" xfId="1" applyFont="1" applyFill="1" applyBorder="1" applyAlignment="1" applyProtection="1">
      <alignment horizontal="center" vertical="center"/>
    </xf>
    <xf numFmtId="44" fontId="2" fillId="0" borderId="0" xfId="0" applyNumberFormat="1" applyFont="1" applyFill="1" applyBorder="1" applyProtection="1"/>
    <xf numFmtId="0" fontId="3" fillId="0" borderId="48" xfId="0" applyFont="1" applyFill="1" applyBorder="1" applyProtection="1"/>
    <xf numFmtId="0" fontId="3" fillId="0" borderId="23" xfId="0" applyFont="1" applyFill="1" applyBorder="1" applyProtection="1"/>
    <xf numFmtId="0" fontId="3" fillId="0" borderId="51" xfId="0" applyFont="1" applyFill="1" applyBorder="1" applyProtection="1"/>
    <xf numFmtId="0" fontId="8" fillId="0" borderId="0" xfId="0" applyFont="1" applyFill="1" applyBorder="1" applyProtection="1"/>
    <xf numFmtId="0" fontId="11" fillId="0" borderId="24" xfId="0" applyFont="1" applyFill="1" applyBorder="1" applyAlignment="1" applyProtection="1"/>
    <xf numFmtId="0" fontId="11" fillId="0" borderId="25" xfId="0" applyFont="1" applyFill="1" applyBorder="1" applyAlignment="1" applyProtection="1"/>
    <xf numFmtId="0" fontId="11" fillId="0" borderId="26" xfId="0" applyFont="1" applyFill="1" applyBorder="1" applyAlignment="1" applyProtection="1"/>
    <xf numFmtId="0" fontId="11" fillId="0" borderId="49" xfId="0" applyFont="1" applyFill="1" applyBorder="1" applyAlignment="1" applyProtection="1"/>
    <xf numFmtId="0" fontId="11" fillId="0" borderId="0" xfId="0" applyFont="1" applyFill="1" applyBorder="1" applyAlignment="1" applyProtection="1"/>
    <xf numFmtId="0" fontId="2" fillId="0" borderId="45" xfId="0" applyFont="1" applyFill="1" applyBorder="1" applyAlignment="1" applyProtection="1">
      <alignment horizontal="center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3" fillId="0" borderId="13" xfId="0" applyFont="1" applyFill="1" applyBorder="1" applyAlignment="1" applyProtection="1">
      <alignment horizontal="center"/>
    </xf>
    <xf numFmtId="0" fontId="12" fillId="0" borderId="47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protection locked="0"/>
    </xf>
    <xf numFmtId="0" fontId="1" fillId="0" borderId="54" xfId="0" applyFont="1" applyFill="1" applyBorder="1" applyAlignment="1" applyProtection="1">
      <protection locked="0"/>
    </xf>
    <xf numFmtId="0" fontId="1" fillId="0" borderId="55" xfId="0" applyFont="1" applyFill="1" applyBorder="1" applyAlignment="1" applyProtection="1">
      <protection locked="0"/>
    </xf>
    <xf numFmtId="0" fontId="1" fillId="0" borderId="39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40" xfId="0" applyFont="1" applyFill="1" applyBorder="1" applyAlignment="1" applyProtection="1"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44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44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4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44" fontId="3" fillId="0" borderId="44" xfId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4" fontId="3" fillId="0" borderId="52" xfId="1" applyFont="1" applyFill="1" applyBorder="1" applyAlignment="1" applyProtection="1">
      <alignment horizontal="center" vertical="center"/>
    </xf>
    <xf numFmtId="44" fontId="3" fillId="0" borderId="37" xfId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44" fontId="3" fillId="0" borderId="38" xfId="1" applyFont="1" applyFill="1" applyBorder="1" applyAlignment="1" applyProtection="1">
      <alignment horizontal="center" vertical="center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44" fontId="3" fillId="0" borderId="38" xfId="1" applyNumberFormat="1" applyFont="1" applyFill="1" applyBorder="1" applyAlignment="1" applyProtection="1">
      <alignment horizontal="center" vertical="center"/>
    </xf>
    <xf numFmtId="44" fontId="3" fillId="0" borderId="37" xfId="1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44" fontId="3" fillId="0" borderId="14" xfId="0" applyNumberFormat="1" applyFont="1" applyFill="1" applyBorder="1" applyAlignment="1" applyProtection="1">
      <alignment horizontal="center" vertical="center"/>
      <protection locked="0"/>
    </xf>
    <xf numFmtId="44" fontId="3" fillId="0" borderId="43" xfId="1" applyNumberFormat="1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vertical="center"/>
    </xf>
    <xf numFmtId="0" fontId="11" fillId="0" borderId="26" xfId="0" applyFont="1" applyFill="1" applyBorder="1" applyAlignment="1" applyProtection="1">
      <alignment vertical="center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protection locked="0"/>
    </xf>
    <xf numFmtId="0" fontId="6" fillId="0" borderId="42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/>
    <xf numFmtId="0" fontId="6" fillId="0" borderId="55" xfId="0" applyFont="1" applyFill="1" applyBorder="1" applyAlignment="1" applyProtection="1"/>
    <xf numFmtId="0" fontId="14" fillId="0" borderId="42" xfId="0" applyFont="1" applyFill="1" applyBorder="1" applyAlignment="1" applyProtection="1">
      <protection locked="0"/>
    </xf>
    <xf numFmtId="0" fontId="9" fillId="0" borderId="54" xfId="0" applyFont="1" applyFill="1" applyBorder="1" applyAlignment="1" applyProtection="1">
      <protection locked="0"/>
    </xf>
    <xf numFmtId="0" fontId="9" fillId="0" borderId="55" xfId="0" applyFont="1" applyFill="1" applyBorder="1" applyAlignment="1" applyProtection="1">
      <protection locked="0"/>
    </xf>
    <xf numFmtId="0" fontId="3" fillId="0" borderId="39" xfId="0" applyFont="1" applyFill="1" applyBorder="1" applyProtection="1">
      <protection locked="0"/>
    </xf>
    <xf numFmtId="0" fontId="3" fillId="0" borderId="40" xfId="0" applyFont="1" applyFill="1" applyBorder="1" applyProtection="1">
      <protection locked="0"/>
    </xf>
    <xf numFmtId="0" fontId="3" fillId="0" borderId="27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6" fillId="0" borderId="41" xfId="0" applyFont="1" applyFill="1" applyBorder="1" applyAlignment="1" applyProtection="1"/>
    <xf numFmtId="0" fontId="6" fillId="0" borderId="42" xfId="0" applyFont="1" applyFill="1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1"/>
  <sheetViews>
    <sheetView workbookViewId="0">
      <selection activeCell="E3" sqref="E3:F3"/>
    </sheetView>
  </sheetViews>
  <sheetFormatPr defaultColWidth="8.85546875" defaultRowHeight="15" x14ac:dyDescent="0.25"/>
  <cols>
    <col min="1" max="1" width="20.140625" customWidth="1"/>
    <col min="2" max="2" width="39.42578125" customWidth="1"/>
    <col min="3" max="3" width="5.7109375" customWidth="1"/>
    <col min="4" max="4" width="26.42578125" customWidth="1"/>
    <col min="5" max="8" width="13.28515625" customWidth="1"/>
  </cols>
  <sheetData>
    <row r="1" spans="1:8" ht="16.5" thickBot="1" x14ac:dyDescent="0.3">
      <c r="A1" s="6" t="s">
        <v>6</v>
      </c>
      <c r="B1" s="7" t="s">
        <v>58</v>
      </c>
      <c r="C1" s="10"/>
      <c r="D1" s="19" t="s">
        <v>33</v>
      </c>
      <c r="E1" s="18"/>
      <c r="F1" s="18"/>
      <c r="G1" s="19"/>
      <c r="H1" s="19"/>
    </row>
    <row r="2" spans="1:8" x14ac:dyDescent="0.25">
      <c r="A2" s="31" t="s">
        <v>0</v>
      </c>
      <c r="B2" s="140"/>
      <c r="C2" s="10"/>
      <c r="D2" s="20"/>
      <c r="E2" s="21" t="s">
        <v>26</v>
      </c>
      <c r="F2" s="21" t="s">
        <v>27</v>
      </c>
      <c r="G2" s="21" t="s">
        <v>28</v>
      </c>
      <c r="H2" s="22" t="s">
        <v>29</v>
      </c>
    </row>
    <row r="3" spans="1:8" x14ac:dyDescent="0.25">
      <c r="A3" s="32" t="s">
        <v>5</v>
      </c>
      <c r="B3" s="141"/>
      <c r="C3" s="10"/>
      <c r="D3" s="23" t="s">
        <v>30</v>
      </c>
      <c r="E3" s="24" t="str">
        <f>IFERROR(E5*G3," ")</f>
        <v xml:space="preserve"> </v>
      </c>
      <c r="F3" s="24" t="str">
        <f>IFERROR(F5*G3," ")</f>
        <v xml:space="preserve"> </v>
      </c>
      <c r="G3" s="28" t="str">
        <f>IFERROR(VLOOKUP(B5,Funding_Reference,2,FALSE)," ")</f>
        <v xml:space="preserve"> </v>
      </c>
      <c r="H3" s="24">
        <f>SUM(E3:F3)</f>
        <v>0</v>
      </c>
    </row>
    <row r="4" spans="1:8" ht="15.75" thickBot="1" x14ac:dyDescent="0.3">
      <c r="A4" s="32" t="s">
        <v>4</v>
      </c>
      <c r="B4" s="141"/>
      <c r="C4" s="10"/>
      <c r="D4" s="25" t="s">
        <v>31</v>
      </c>
      <c r="E4" s="26" t="str">
        <f>IFERROR(E5*G4," ")</f>
        <v xml:space="preserve"> </v>
      </c>
      <c r="F4" s="26" t="str">
        <f>IFERROR(F5*G4," ")</f>
        <v xml:space="preserve"> </v>
      </c>
      <c r="G4" s="29" t="str">
        <f>IFERROR(VLOOKUP(B5,Funding_Reference,3,FALSE)," ")</f>
        <v xml:space="preserve"> </v>
      </c>
      <c r="H4" s="26">
        <f>SUM(E4:F4)</f>
        <v>0</v>
      </c>
    </row>
    <row r="5" spans="1:8" x14ac:dyDescent="0.25">
      <c r="A5" s="32" t="s">
        <v>3</v>
      </c>
      <c r="B5" s="141"/>
      <c r="C5" s="10"/>
      <c r="D5" s="23" t="s">
        <v>32</v>
      </c>
      <c r="E5" s="27">
        <f>SUM('Funding Request'!E3:E57)</f>
        <v>0</v>
      </c>
      <c r="F5" s="27">
        <f>SUM('Funding Request'!K3:K57)</f>
        <v>0</v>
      </c>
      <c r="G5" s="30"/>
      <c r="H5" s="27">
        <f>SUM(E5:F5)</f>
        <v>0</v>
      </c>
    </row>
    <row r="6" spans="1:8" ht="15.75" thickBot="1" x14ac:dyDescent="0.3">
      <c r="A6" s="33" t="s">
        <v>2</v>
      </c>
      <c r="B6" s="142"/>
      <c r="C6" s="10"/>
      <c r="D6" s="10"/>
      <c r="E6" s="10"/>
      <c r="F6" s="10"/>
    </row>
    <row r="7" spans="1:8" ht="15.75" thickBot="1" x14ac:dyDescent="0.3">
      <c r="A7" s="9"/>
      <c r="B7" s="10"/>
      <c r="C7" s="10"/>
      <c r="D7" s="10"/>
      <c r="E7" s="10"/>
      <c r="F7" s="10"/>
    </row>
    <row r="8" spans="1:8" ht="15.75" thickBot="1" x14ac:dyDescent="0.3">
      <c r="A8" s="11" t="s">
        <v>22</v>
      </c>
      <c r="B8" s="12" t="s">
        <v>34</v>
      </c>
      <c r="C8" s="10"/>
      <c r="D8" s="10"/>
      <c r="E8" s="10"/>
      <c r="F8" s="10"/>
    </row>
    <row r="9" spans="1:8" x14ac:dyDescent="0.25">
      <c r="A9" s="34" t="s">
        <v>23</v>
      </c>
      <c r="B9" s="5"/>
      <c r="C9" s="10"/>
      <c r="D9" s="10"/>
      <c r="E9" s="10"/>
      <c r="F9" s="10"/>
    </row>
    <row r="10" spans="1:8" x14ac:dyDescent="0.25">
      <c r="A10" s="35" t="s">
        <v>24</v>
      </c>
      <c r="B10" s="8"/>
      <c r="C10" s="10"/>
      <c r="D10" s="10"/>
      <c r="E10" s="10"/>
      <c r="F10" s="10"/>
    </row>
    <row r="11" spans="1:8" ht="15.75" thickBot="1" x14ac:dyDescent="0.3">
      <c r="A11" s="36" t="s">
        <v>25</v>
      </c>
      <c r="B11" s="13">
        <f>SUM(B9:B10)</f>
        <v>0</v>
      </c>
      <c r="C11" s="17"/>
      <c r="D11" s="17"/>
      <c r="E11" s="17"/>
      <c r="F11" s="17"/>
    </row>
  </sheetData>
  <sheetProtection algorithmName="SHA-512" hashValue="a8T6ZMa+HvLbuJ7sWW/FHUKlXis3X9XlFZbAaKV6jRaNPcqHIM7DddsYKMmrzuRjswlPNBgjH8NDLhXabx2Dig==" saltValue="zHNCc+P/1x3c8by0zTKD5w==" spinCount="100000" sheet="1" objects="1" scenarios="1"/>
  <dataValidations count="3">
    <dataValidation type="list" allowBlank="1" showInputMessage="1" showErrorMessage="1" sqref="B5:C5">
      <formula1>Funding_Tiers</formula1>
    </dataValidation>
    <dataValidation type="list" allowBlank="1" showInputMessage="1" showErrorMessage="1" sqref="C3">
      <formula1>Periods</formula1>
    </dataValidation>
    <dataValidation type="list" allowBlank="1" showInputMessage="1" showErrorMessage="1" sqref="B3">
      <formula1>Funding_Periods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7"/>
  <sheetViews>
    <sheetView workbookViewId="0">
      <selection activeCell="D5" sqref="D5"/>
    </sheetView>
  </sheetViews>
  <sheetFormatPr defaultColWidth="9.140625" defaultRowHeight="15" x14ac:dyDescent="0.25"/>
  <cols>
    <col min="1" max="1" width="9.140625" style="65"/>
    <col min="2" max="2" width="30.85546875" style="65" customWidth="1"/>
    <col min="3" max="3" width="14" style="65" customWidth="1"/>
    <col min="4" max="4" width="14.7109375" style="65" customWidth="1"/>
    <col min="5" max="5" width="15.42578125" style="65" customWidth="1"/>
    <col min="6" max="7" width="9.140625" style="65"/>
    <col min="8" max="8" width="38.7109375" style="65" customWidth="1"/>
    <col min="9" max="9" width="13.140625" style="65" customWidth="1"/>
    <col min="10" max="10" width="13.7109375" style="65" customWidth="1"/>
    <col min="11" max="11" width="14.85546875" style="65" customWidth="1"/>
    <col min="12" max="16384" width="9.140625" style="65"/>
  </cols>
  <sheetData>
    <row r="1" spans="1:11" ht="16.5" thickBot="1" x14ac:dyDescent="0.3">
      <c r="A1" s="60" t="s">
        <v>15</v>
      </c>
      <c r="B1" s="61"/>
      <c r="C1" s="61"/>
      <c r="D1" s="61"/>
      <c r="E1" s="62"/>
      <c r="F1" s="63"/>
      <c r="G1" s="64" t="s">
        <v>16</v>
      </c>
      <c r="H1" s="61"/>
      <c r="I1" s="61"/>
      <c r="J1" s="61"/>
      <c r="K1" s="62"/>
    </row>
    <row r="2" spans="1:11" x14ac:dyDescent="0.25">
      <c r="A2" s="66" t="s">
        <v>17</v>
      </c>
      <c r="B2" s="67" t="s">
        <v>18</v>
      </c>
      <c r="C2" s="67" t="s">
        <v>19</v>
      </c>
      <c r="D2" s="67" t="s">
        <v>20</v>
      </c>
      <c r="E2" s="68" t="s">
        <v>21</v>
      </c>
      <c r="F2" s="69"/>
      <c r="G2" s="66" t="s">
        <v>17</v>
      </c>
      <c r="H2" s="70" t="s">
        <v>18</v>
      </c>
      <c r="I2" s="67" t="s">
        <v>19</v>
      </c>
      <c r="J2" s="67" t="s">
        <v>20</v>
      </c>
      <c r="K2" s="68" t="s">
        <v>21</v>
      </c>
    </row>
    <row r="3" spans="1:11" x14ac:dyDescent="0.25">
      <c r="A3" s="71">
        <v>1</v>
      </c>
      <c r="B3" s="2"/>
      <c r="C3" s="2"/>
      <c r="D3" s="3"/>
      <c r="E3" s="72">
        <f t="shared" ref="E3:E34" si="0">PRODUCT(C3:D3)</f>
        <v>0</v>
      </c>
      <c r="F3" s="73"/>
      <c r="G3" s="71">
        <v>1</v>
      </c>
      <c r="H3" s="2"/>
      <c r="I3" s="2"/>
      <c r="J3" s="3"/>
      <c r="K3" s="72">
        <f>PRODUCT(I3:J3)</f>
        <v>0</v>
      </c>
    </row>
    <row r="4" spans="1:11" x14ac:dyDescent="0.25">
      <c r="A4" s="71">
        <v>2</v>
      </c>
      <c r="B4" s="2"/>
      <c r="C4" s="2"/>
      <c r="D4" s="3"/>
      <c r="E4" s="72">
        <f t="shared" si="0"/>
        <v>0</v>
      </c>
      <c r="F4" s="73"/>
      <c r="G4" s="71">
        <v>2</v>
      </c>
      <c r="H4" s="2"/>
      <c r="I4" s="2"/>
      <c r="J4" s="3"/>
      <c r="K4" s="72">
        <f t="shared" ref="K4:K57" si="1">PRODUCT(I4:J4)</f>
        <v>0</v>
      </c>
    </row>
    <row r="5" spans="1:11" x14ac:dyDescent="0.25">
      <c r="A5" s="71">
        <v>3</v>
      </c>
      <c r="B5" s="2"/>
      <c r="C5" s="2"/>
      <c r="D5" s="3"/>
      <c r="E5" s="72">
        <f t="shared" si="0"/>
        <v>0</v>
      </c>
      <c r="F5" s="73"/>
      <c r="G5" s="71">
        <v>3</v>
      </c>
      <c r="H5" s="2"/>
      <c r="I5" s="2"/>
      <c r="J5" s="3"/>
      <c r="K5" s="72">
        <f t="shared" si="1"/>
        <v>0</v>
      </c>
    </row>
    <row r="6" spans="1:11" x14ac:dyDescent="0.25">
      <c r="A6" s="71">
        <v>4</v>
      </c>
      <c r="B6" s="2"/>
      <c r="C6" s="2"/>
      <c r="D6" s="3"/>
      <c r="E6" s="72">
        <f t="shared" si="0"/>
        <v>0</v>
      </c>
      <c r="F6" s="73"/>
      <c r="G6" s="71">
        <v>4</v>
      </c>
      <c r="H6" s="2"/>
      <c r="I6" s="2"/>
      <c r="J6" s="3"/>
      <c r="K6" s="72">
        <f t="shared" si="1"/>
        <v>0</v>
      </c>
    </row>
    <row r="7" spans="1:11" x14ac:dyDescent="0.25">
      <c r="A7" s="71">
        <v>5</v>
      </c>
      <c r="B7" s="2"/>
      <c r="C7" s="2"/>
      <c r="D7" s="3"/>
      <c r="E7" s="72">
        <f t="shared" si="0"/>
        <v>0</v>
      </c>
      <c r="F7" s="73"/>
      <c r="G7" s="71">
        <v>5</v>
      </c>
      <c r="H7" s="2"/>
      <c r="I7" s="2"/>
      <c r="J7" s="3"/>
      <c r="K7" s="72">
        <f t="shared" si="1"/>
        <v>0</v>
      </c>
    </row>
    <row r="8" spans="1:11" x14ac:dyDescent="0.25">
      <c r="A8" s="71">
        <v>6</v>
      </c>
      <c r="B8" s="2"/>
      <c r="C8" s="2"/>
      <c r="D8" s="3"/>
      <c r="E8" s="72">
        <f t="shared" si="0"/>
        <v>0</v>
      </c>
      <c r="F8" s="73"/>
      <c r="G8" s="71">
        <v>6</v>
      </c>
      <c r="H8" s="2"/>
      <c r="I8" s="2"/>
      <c r="J8" s="3"/>
      <c r="K8" s="72">
        <f t="shared" si="1"/>
        <v>0</v>
      </c>
    </row>
    <row r="9" spans="1:11" x14ac:dyDescent="0.25">
      <c r="A9" s="71">
        <v>7</v>
      </c>
      <c r="B9" s="2"/>
      <c r="C9" s="2"/>
      <c r="D9" s="3"/>
      <c r="E9" s="72">
        <f t="shared" si="0"/>
        <v>0</v>
      </c>
      <c r="F9" s="73"/>
      <c r="G9" s="71">
        <v>7</v>
      </c>
      <c r="H9" s="2"/>
      <c r="I9" s="2"/>
      <c r="J9" s="3"/>
      <c r="K9" s="72">
        <f t="shared" si="1"/>
        <v>0</v>
      </c>
    </row>
    <row r="10" spans="1:11" x14ac:dyDescent="0.25">
      <c r="A10" s="71">
        <v>8</v>
      </c>
      <c r="B10" s="2"/>
      <c r="C10" s="2"/>
      <c r="D10" s="3"/>
      <c r="E10" s="72">
        <f t="shared" si="0"/>
        <v>0</v>
      </c>
      <c r="F10" s="73"/>
      <c r="G10" s="71">
        <v>8</v>
      </c>
      <c r="H10" s="2"/>
      <c r="I10" s="2"/>
      <c r="J10" s="3"/>
      <c r="K10" s="72">
        <f t="shared" si="1"/>
        <v>0</v>
      </c>
    </row>
    <row r="11" spans="1:11" x14ac:dyDescent="0.25">
      <c r="A11" s="71">
        <v>9</v>
      </c>
      <c r="B11" s="2"/>
      <c r="C11" s="2"/>
      <c r="D11" s="3"/>
      <c r="E11" s="72">
        <f t="shared" si="0"/>
        <v>0</v>
      </c>
      <c r="F11" s="73"/>
      <c r="G11" s="71">
        <v>9</v>
      </c>
      <c r="H11" s="2"/>
      <c r="I11" s="2"/>
      <c r="J11" s="3"/>
      <c r="K11" s="72">
        <f t="shared" si="1"/>
        <v>0</v>
      </c>
    </row>
    <row r="12" spans="1:11" x14ac:dyDescent="0.25">
      <c r="A12" s="71">
        <v>10</v>
      </c>
      <c r="B12" s="2"/>
      <c r="C12" s="2"/>
      <c r="D12" s="3"/>
      <c r="E12" s="72">
        <f t="shared" si="0"/>
        <v>0</v>
      </c>
      <c r="F12" s="73"/>
      <c r="G12" s="71">
        <v>10</v>
      </c>
      <c r="H12" s="2"/>
      <c r="I12" s="2"/>
      <c r="J12" s="3"/>
      <c r="K12" s="72">
        <f t="shared" si="1"/>
        <v>0</v>
      </c>
    </row>
    <row r="13" spans="1:11" x14ac:dyDescent="0.25">
      <c r="A13" s="71">
        <v>11</v>
      </c>
      <c r="B13" s="2"/>
      <c r="C13" s="2"/>
      <c r="D13" s="3"/>
      <c r="E13" s="72">
        <f t="shared" si="0"/>
        <v>0</v>
      </c>
      <c r="F13" s="73"/>
      <c r="G13" s="71">
        <v>11</v>
      </c>
      <c r="H13" s="2"/>
      <c r="I13" s="2"/>
      <c r="J13" s="3"/>
      <c r="K13" s="72">
        <f t="shared" si="1"/>
        <v>0</v>
      </c>
    </row>
    <row r="14" spans="1:11" x14ac:dyDescent="0.25">
      <c r="A14" s="71">
        <v>12</v>
      </c>
      <c r="B14" s="2"/>
      <c r="C14" s="2"/>
      <c r="D14" s="3"/>
      <c r="E14" s="72">
        <f t="shared" si="0"/>
        <v>0</v>
      </c>
      <c r="F14" s="73"/>
      <c r="G14" s="71">
        <v>12</v>
      </c>
      <c r="H14" s="2"/>
      <c r="I14" s="2"/>
      <c r="J14" s="3"/>
      <c r="K14" s="72">
        <f t="shared" si="1"/>
        <v>0</v>
      </c>
    </row>
    <row r="15" spans="1:11" x14ac:dyDescent="0.25">
      <c r="A15" s="71">
        <v>13</v>
      </c>
      <c r="B15" s="2"/>
      <c r="C15" s="2"/>
      <c r="D15" s="3"/>
      <c r="E15" s="72">
        <f t="shared" si="0"/>
        <v>0</v>
      </c>
      <c r="F15" s="73"/>
      <c r="G15" s="71">
        <v>13</v>
      </c>
      <c r="H15" s="2"/>
      <c r="I15" s="2"/>
      <c r="J15" s="3"/>
      <c r="K15" s="72">
        <f t="shared" si="1"/>
        <v>0</v>
      </c>
    </row>
    <row r="16" spans="1:11" x14ac:dyDescent="0.25">
      <c r="A16" s="71">
        <v>14</v>
      </c>
      <c r="B16" s="2"/>
      <c r="C16" s="2"/>
      <c r="D16" s="3"/>
      <c r="E16" s="72">
        <f t="shared" si="0"/>
        <v>0</v>
      </c>
      <c r="F16" s="73"/>
      <c r="G16" s="71">
        <v>14</v>
      </c>
      <c r="H16" s="2"/>
      <c r="I16" s="2"/>
      <c r="J16" s="3"/>
      <c r="K16" s="72">
        <f t="shared" si="1"/>
        <v>0</v>
      </c>
    </row>
    <row r="17" spans="1:11" x14ac:dyDescent="0.25">
      <c r="A17" s="71">
        <v>15</v>
      </c>
      <c r="B17" s="2"/>
      <c r="C17" s="2"/>
      <c r="D17" s="3"/>
      <c r="E17" s="72">
        <f t="shared" si="0"/>
        <v>0</v>
      </c>
      <c r="F17" s="73"/>
      <c r="G17" s="71">
        <v>15</v>
      </c>
      <c r="H17" s="2"/>
      <c r="I17" s="2"/>
      <c r="J17" s="3"/>
      <c r="K17" s="72">
        <f t="shared" si="1"/>
        <v>0</v>
      </c>
    </row>
    <row r="18" spans="1:11" x14ac:dyDescent="0.25">
      <c r="A18" s="71">
        <v>16</v>
      </c>
      <c r="B18" s="2"/>
      <c r="C18" s="2"/>
      <c r="D18" s="3"/>
      <c r="E18" s="72">
        <f t="shared" si="0"/>
        <v>0</v>
      </c>
      <c r="F18" s="73"/>
      <c r="G18" s="71">
        <v>16</v>
      </c>
      <c r="H18" s="2"/>
      <c r="I18" s="2"/>
      <c r="J18" s="3"/>
      <c r="K18" s="72">
        <f t="shared" si="1"/>
        <v>0</v>
      </c>
    </row>
    <row r="19" spans="1:11" x14ac:dyDescent="0.25">
      <c r="A19" s="71">
        <v>17</v>
      </c>
      <c r="B19" s="2"/>
      <c r="C19" s="2"/>
      <c r="D19" s="3"/>
      <c r="E19" s="72">
        <f t="shared" si="0"/>
        <v>0</v>
      </c>
      <c r="F19" s="73"/>
      <c r="G19" s="71">
        <v>17</v>
      </c>
      <c r="H19" s="2"/>
      <c r="I19" s="2"/>
      <c r="J19" s="3"/>
      <c r="K19" s="72">
        <f t="shared" si="1"/>
        <v>0</v>
      </c>
    </row>
    <row r="20" spans="1:11" x14ac:dyDescent="0.25">
      <c r="A20" s="71">
        <v>18</v>
      </c>
      <c r="B20" s="2"/>
      <c r="C20" s="2"/>
      <c r="D20" s="3"/>
      <c r="E20" s="72">
        <f t="shared" si="0"/>
        <v>0</v>
      </c>
      <c r="F20" s="73"/>
      <c r="G20" s="71">
        <v>18</v>
      </c>
      <c r="H20" s="2"/>
      <c r="I20" s="2"/>
      <c r="J20" s="3"/>
      <c r="K20" s="72">
        <f t="shared" si="1"/>
        <v>0</v>
      </c>
    </row>
    <row r="21" spans="1:11" x14ac:dyDescent="0.25">
      <c r="A21" s="71">
        <v>19</v>
      </c>
      <c r="B21" s="2"/>
      <c r="C21" s="2"/>
      <c r="D21" s="3"/>
      <c r="E21" s="72">
        <f t="shared" si="0"/>
        <v>0</v>
      </c>
      <c r="F21" s="73"/>
      <c r="G21" s="71">
        <v>19</v>
      </c>
      <c r="H21" s="2"/>
      <c r="I21" s="2"/>
      <c r="J21" s="3"/>
      <c r="K21" s="72">
        <f t="shared" si="1"/>
        <v>0</v>
      </c>
    </row>
    <row r="22" spans="1:11" x14ac:dyDescent="0.25">
      <c r="A22" s="71">
        <v>20</v>
      </c>
      <c r="B22" s="2"/>
      <c r="C22" s="2"/>
      <c r="D22" s="3"/>
      <c r="E22" s="72">
        <f t="shared" si="0"/>
        <v>0</v>
      </c>
      <c r="F22" s="73"/>
      <c r="G22" s="71">
        <v>20</v>
      </c>
      <c r="H22" s="2"/>
      <c r="I22" s="2"/>
      <c r="J22" s="3"/>
      <c r="K22" s="72">
        <f t="shared" si="1"/>
        <v>0</v>
      </c>
    </row>
    <row r="23" spans="1:11" x14ac:dyDescent="0.25">
      <c r="A23" s="71">
        <v>21</v>
      </c>
      <c r="B23" s="2"/>
      <c r="C23" s="2"/>
      <c r="D23" s="3"/>
      <c r="E23" s="72">
        <f t="shared" si="0"/>
        <v>0</v>
      </c>
      <c r="F23" s="73"/>
      <c r="G23" s="71">
        <v>21</v>
      </c>
      <c r="H23" s="2"/>
      <c r="I23" s="2"/>
      <c r="J23" s="3"/>
      <c r="K23" s="72">
        <f t="shared" si="1"/>
        <v>0</v>
      </c>
    </row>
    <row r="24" spans="1:11" x14ac:dyDescent="0.25">
      <c r="A24" s="71">
        <v>22</v>
      </c>
      <c r="B24" s="2"/>
      <c r="C24" s="2"/>
      <c r="D24" s="3"/>
      <c r="E24" s="72">
        <f t="shared" si="0"/>
        <v>0</v>
      </c>
      <c r="F24" s="73"/>
      <c r="G24" s="71">
        <v>22</v>
      </c>
      <c r="H24" s="2"/>
      <c r="I24" s="2"/>
      <c r="J24" s="3"/>
      <c r="K24" s="72">
        <f t="shared" si="1"/>
        <v>0</v>
      </c>
    </row>
    <row r="25" spans="1:11" x14ac:dyDescent="0.25">
      <c r="A25" s="71">
        <v>23</v>
      </c>
      <c r="B25" s="2"/>
      <c r="C25" s="2"/>
      <c r="D25" s="3"/>
      <c r="E25" s="72">
        <f t="shared" si="0"/>
        <v>0</v>
      </c>
      <c r="F25" s="73"/>
      <c r="G25" s="71">
        <v>23</v>
      </c>
      <c r="H25" s="2"/>
      <c r="I25" s="2"/>
      <c r="J25" s="3"/>
      <c r="K25" s="72">
        <f t="shared" si="1"/>
        <v>0</v>
      </c>
    </row>
    <row r="26" spans="1:11" x14ac:dyDescent="0.25">
      <c r="A26" s="71">
        <v>24</v>
      </c>
      <c r="B26" s="2"/>
      <c r="C26" s="2"/>
      <c r="D26" s="3"/>
      <c r="E26" s="72">
        <f t="shared" si="0"/>
        <v>0</v>
      </c>
      <c r="F26" s="73"/>
      <c r="G26" s="71">
        <v>24</v>
      </c>
      <c r="H26" s="2"/>
      <c r="I26" s="2"/>
      <c r="J26" s="3"/>
      <c r="K26" s="72">
        <f t="shared" si="1"/>
        <v>0</v>
      </c>
    </row>
    <row r="27" spans="1:11" x14ac:dyDescent="0.25">
      <c r="A27" s="71">
        <v>25</v>
      </c>
      <c r="B27" s="2"/>
      <c r="C27" s="2"/>
      <c r="D27" s="3"/>
      <c r="E27" s="72">
        <f t="shared" si="0"/>
        <v>0</v>
      </c>
      <c r="F27" s="73"/>
      <c r="G27" s="71">
        <v>25</v>
      </c>
      <c r="H27" s="2"/>
      <c r="I27" s="2"/>
      <c r="J27" s="3"/>
      <c r="K27" s="72">
        <f t="shared" si="1"/>
        <v>0</v>
      </c>
    </row>
    <row r="28" spans="1:11" x14ac:dyDescent="0.25">
      <c r="A28" s="71">
        <v>26</v>
      </c>
      <c r="B28" s="2"/>
      <c r="C28" s="2"/>
      <c r="D28" s="3"/>
      <c r="E28" s="72">
        <f t="shared" si="0"/>
        <v>0</v>
      </c>
      <c r="F28" s="73"/>
      <c r="G28" s="71">
        <v>26</v>
      </c>
      <c r="H28" s="2"/>
      <c r="I28" s="2"/>
      <c r="J28" s="3"/>
      <c r="K28" s="72">
        <f t="shared" si="1"/>
        <v>0</v>
      </c>
    </row>
    <row r="29" spans="1:11" x14ac:dyDescent="0.25">
      <c r="A29" s="71">
        <v>27</v>
      </c>
      <c r="B29" s="4"/>
      <c r="C29" s="2"/>
      <c r="D29" s="3"/>
      <c r="E29" s="72">
        <f t="shared" si="0"/>
        <v>0</v>
      </c>
      <c r="F29" s="73"/>
      <c r="G29" s="71">
        <v>27</v>
      </c>
      <c r="H29" s="4"/>
      <c r="I29" s="2"/>
      <c r="J29" s="3"/>
      <c r="K29" s="72">
        <f t="shared" si="1"/>
        <v>0</v>
      </c>
    </row>
    <row r="30" spans="1:11" x14ac:dyDescent="0.25">
      <c r="A30" s="71">
        <v>28</v>
      </c>
      <c r="B30" s="4"/>
      <c r="C30" s="2"/>
      <c r="D30" s="3"/>
      <c r="E30" s="72">
        <f t="shared" si="0"/>
        <v>0</v>
      </c>
      <c r="F30" s="73"/>
      <c r="G30" s="71">
        <v>28</v>
      </c>
      <c r="H30" s="4"/>
      <c r="I30" s="2"/>
      <c r="J30" s="3"/>
      <c r="K30" s="72">
        <f t="shared" si="1"/>
        <v>0</v>
      </c>
    </row>
    <row r="31" spans="1:11" x14ac:dyDescent="0.25">
      <c r="A31" s="71">
        <v>29</v>
      </c>
      <c r="B31" s="4"/>
      <c r="C31" s="2"/>
      <c r="D31" s="3"/>
      <c r="E31" s="72">
        <f t="shared" si="0"/>
        <v>0</v>
      </c>
      <c r="F31" s="73"/>
      <c r="G31" s="71">
        <v>29</v>
      </c>
      <c r="H31" s="4"/>
      <c r="I31" s="2"/>
      <c r="J31" s="3"/>
      <c r="K31" s="72">
        <f t="shared" si="1"/>
        <v>0</v>
      </c>
    </row>
    <row r="32" spans="1:11" x14ac:dyDescent="0.25">
      <c r="A32" s="71">
        <v>30</v>
      </c>
      <c r="B32" s="4"/>
      <c r="C32" s="2"/>
      <c r="D32" s="3"/>
      <c r="E32" s="72">
        <f t="shared" si="0"/>
        <v>0</v>
      </c>
      <c r="F32" s="73"/>
      <c r="G32" s="71">
        <v>30</v>
      </c>
      <c r="H32" s="4"/>
      <c r="I32" s="2"/>
      <c r="J32" s="3"/>
      <c r="K32" s="72">
        <f t="shared" si="1"/>
        <v>0</v>
      </c>
    </row>
    <row r="33" spans="1:11" x14ac:dyDescent="0.25">
      <c r="A33" s="71">
        <v>31</v>
      </c>
      <c r="B33" s="4"/>
      <c r="C33" s="2"/>
      <c r="D33" s="3"/>
      <c r="E33" s="72">
        <f t="shared" si="0"/>
        <v>0</v>
      </c>
      <c r="F33" s="63"/>
      <c r="G33" s="71">
        <v>31</v>
      </c>
      <c r="H33" s="4"/>
      <c r="I33" s="2"/>
      <c r="J33" s="3"/>
      <c r="K33" s="72">
        <f t="shared" si="1"/>
        <v>0</v>
      </c>
    </row>
    <row r="34" spans="1:11" x14ac:dyDescent="0.25">
      <c r="A34" s="71">
        <v>32</v>
      </c>
      <c r="B34" s="4"/>
      <c r="C34" s="2"/>
      <c r="D34" s="3"/>
      <c r="E34" s="72">
        <f t="shared" si="0"/>
        <v>0</v>
      </c>
      <c r="F34" s="63"/>
      <c r="G34" s="71">
        <v>32</v>
      </c>
      <c r="H34" s="4"/>
      <c r="I34" s="2"/>
      <c r="J34" s="3"/>
      <c r="K34" s="72">
        <f t="shared" si="1"/>
        <v>0</v>
      </c>
    </row>
    <row r="35" spans="1:11" x14ac:dyDescent="0.25">
      <c r="A35" s="71">
        <v>33</v>
      </c>
      <c r="B35" s="4"/>
      <c r="C35" s="2"/>
      <c r="D35" s="3"/>
      <c r="E35" s="72">
        <f t="shared" ref="E35:E57" si="2">PRODUCT(C35:D35)</f>
        <v>0</v>
      </c>
      <c r="F35" s="63"/>
      <c r="G35" s="71">
        <v>33</v>
      </c>
      <c r="H35" s="4"/>
      <c r="I35" s="2"/>
      <c r="J35" s="3"/>
      <c r="K35" s="72">
        <f t="shared" si="1"/>
        <v>0</v>
      </c>
    </row>
    <row r="36" spans="1:11" x14ac:dyDescent="0.25">
      <c r="A36" s="71">
        <v>34</v>
      </c>
      <c r="B36" s="4"/>
      <c r="C36" s="2"/>
      <c r="D36" s="3"/>
      <c r="E36" s="72">
        <f t="shared" si="2"/>
        <v>0</v>
      </c>
      <c r="F36" s="63"/>
      <c r="G36" s="71">
        <v>34</v>
      </c>
      <c r="H36" s="4"/>
      <c r="I36" s="2"/>
      <c r="J36" s="3"/>
      <c r="K36" s="72">
        <f t="shared" si="1"/>
        <v>0</v>
      </c>
    </row>
    <row r="37" spans="1:11" x14ac:dyDescent="0.25">
      <c r="A37" s="71">
        <v>35</v>
      </c>
      <c r="B37" s="4"/>
      <c r="C37" s="2"/>
      <c r="D37" s="3"/>
      <c r="E37" s="72">
        <f t="shared" si="2"/>
        <v>0</v>
      </c>
      <c r="F37" s="63"/>
      <c r="G37" s="71">
        <v>35</v>
      </c>
      <c r="H37" s="4"/>
      <c r="I37" s="2"/>
      <c r="J37" s="3"/>
      <c r="K37" s="72">
        <f t="shared" si="1"/>
        <v>0</v>
      </c>
    </row>
    <row r="38" spans="1:11" x14ac:dyDescent="0.25">
      <c r="A38" s="71">
        <v>36</v>
      </c>
      <c r="B38" s="4"/>
      <c r="C38" s="2"/>
      <c r="D38" s="3"/>
      <c r="E38" s="72">
        <f t="shared" si="2"/>
        <v>0</v>
      </c>
      <c r="F38" s="63"/>
      <c r="G38" s="71">
        <v>36</v>
      </c>
      <c r="H38" s="4"/>
      <c r="I38" s="2"/>
      <c r="J38" s="3"/>
      <c r="K38" s="72">
        <f t="shared" si="1"/>
        <v>0</v>
      </c>
    </row>
    <row r="39" spans="1:11" x14ac:dyDescent="0.25">
      <c r="A39" s="71">
        <v>37</v>
      </c>
      <c r="B39" s="4"/>
      <c r="C39" s="2"/>
      <c r="D39" s="3"/>
      <c r="E39" s="72">
        <f t="shared" si="2"/>
        <v>0</v>
      </c>
      <c r="F39" s="63"/>
      <c r="G39" s="71">
        <v>37</v>
      </c>
      <c r="H39" s="4"/>
      <c r="I39" s="2"/>
      <c r="J39" s="3"/>
      <c r="K39" s="72">
        <f t="shared" si="1"/>
        <v>0</v>
      </c>
    </row>
    <row r="40" spans="1:11" x14ac:dyDescent="0.25">
      <c r="A40" s="71">
        <v>38</v>
      </c>
      <c r="B40" s="4"/>
      <c r="C40" s="2"/>
      <c r="D40" s="3"/>
      <c r="E40" s="72">
        <f t="shared" si="2"/>
        <v>0</v>
      </c>
      <c r="F40" s="63"/>
      <c r="G40" s="71">
        <v>38</v>
      </c>
      <c r="H40" s="4"/>
      <c r="I40" s="2"/>
      <c r="J40" s="3"/>
      <c r="K40" s="72">
        <f t="shared" si="1"/>
        <v>0</v>
      </c>
    </row>
    <row r="41" spans="1:11" x14ac:dyDescent="0.25">
      <c r="A41" s="71">
        <v>39</v>
      </c>
      <c r="B41" s="4"/>
      <c r="C41" s="2"/>
      <c r="D41" s="3"/>
      <c r="E41" s="72">
        <f t="shared" si="2"/>
        <v>0</v>
      </c>
      <c r="F41" s="63"/>
      <c r="G41" s="71">
        <v>39</v>
      </c>
      <c r="H41" s="4"/>
      <c r="I41" s="2"/>
      <c r="J41" s="3"/>
      <c r="K41" s="72">
        <f t="shared" si="1"/>
        <v>0</v>
      </c>
    </row>
    <row r="42" spans="1:11" x14ac:dyDescent="0.25">
      <c r="A42" s="71">
        <v>40</v>
      </c>
      <c r="B42" s="4"/>
      <c r="C42" s="2"/>
      <c r="D42" s="3"/>
      <c r="E42" s="72">
        <f t="shared" si="2"/>
        <v>0</v>
      </c>
      <c r="F42" s="63"/>
      <c r="G42" s="71">
        <v>40</v>
      </c>
      <c r="H42" s="4"/>
      <c r="I42" s="2"/>
      <c r="J42" s="3"/>
      <c r="K42" s="72">
        <f t="shared" si="1"/>
        <v>0</v>
      </c>
    </row>
    <row r="43" spans="1:11" x14ac:dyDescent="0.25">
      <c r="A43" s="71">
        <v>41</v>
      </c>
      <c r="B43" s="4"/>
      <c r="C43" s="2"/>
      <c r="D43" s="3"/>
      <c r="E43" s="72">
        <f t="shared" si="2"/>
        <v>0</v>
      </c>
      <c r="F43" s="63"/>
      <c r="G43" s="71">
        <v>41</v>
      </c>
      <c r="H43" s="4"/>
      <c r="I43" s="2"/>
      <c r="J43" s="3"/>
      <c r="K43" s="72">
        <f t="shared" si="1"/>
        <v>0</v>
      </c>
    </row>
    <row r="44" spans="1:11" x14ac:dyDescent="0.25">
      <c r="A44" s="71">
        <v>42</v>
      </c>
      <c r="B44" s="4"/>
      <c r="C44" s="2"/>
      <c r="D44" s="3"/>
      <c r="E44" s="72">
        <f t="shared" si="2"/>
        <v>0</v>
      </c>
      <c r="F44" s="63"/>
      <c r="G44" s="71">
        <v>42</v>
      </c>
      <c r="H44" s="4"/>
      <c r="I44" s="2"/>
      <c r="J44" s="3"/>
      <c r="K44" s="72">
        <f t="shared" si="1"/>
        <v>0</v>
      </c>
    </row>
    <row r="45" spans="1:11" x14ac:dyDescent="0.25">
      <c r="A45" s="71">
        <v>43</v>
      </c>
      <c r="B45" s="4"/>
      <c r="C45" s="2"/>
      <c r="D45" s="3"/>
      <c r="E45" s="72">
        <f t="shared" si="2"/>
        <v>0</v>
      </c>
      <c r="F45" s="63"/>
      <c r="G45" s="71">
        <v>43</v>
      </c>
      <c r="H45" s="4"/>
      <c r="I45" s="2"/>
      <c r="J45" s="3"/>
      <c r="K45" s="72">
        <f t="shared" si="1"/>
        <v>0</v>
      </c>
    </row>
    <row r="46" spans="1:11" x14ac:dyDescent="0.25">
      <c r="A46" s="71">
        <v>44</v>
      </c>
      <c r="B46" s="4"/>
      <c r="C46" s="2"/>
      <c r="D46" s="3"/>
      <c r="E46" s="72">
        <f t="shared" si="2"/>
        <v>0</v>
      </c>
      <c r="F46" s="63"/>
      <c r="G46" s="71">
        <v>44</v>
      </c>
      <c r="H46" s="4"/>
      <c r="I46" s="2"/>
      <c r="J46" s="3"/>
      <c r="K46" s="72">
        <f t="shared" si="1"/>
        <v>0</v>
      </c>
    </row>
    <row r="47" spans="1:11" x14ac:dyDescent="0.25">
      <c r="A47" s="71">
        <v>45</v>
      </c>
      <c r="B47" s="4"/>
      <c r="C47" s="2"/>
      <c r="D47" s="3"/>
      <c r="E47" s="72">
        <f t="shared" si="2"/>
        <v>0</v>
      </c>
      <c r="F47" s="63"/>
      <c r="G47" s="71">
        <v>45</v>
      </c>
      <c r="H47" s="4"/>
      <c r="I47" s="2"/>
      <c r="J47" s="3"/>
      <c r="K47" s="72">
        <f t="shared" si="1"/>
        <v>0</v>
      </c>
    </row>
    <row r="48" spans="1:11" x14ac:dyDescent="0.25">
      <c r="A48" s="71">
        <v>46</v>
      </c>
      <c r="B48" s="4"/>
      <c r="C48" s="2"/>
      <c r="D48" s="3"/>
      <c r="E48" s="72">
        <f t="shared" si="2"/>
        <v>0</v>
      </c>
      <c r="F48" s="63"/>
      <c r="G48" s="71">
        <v>46</v>
      </c>
      <c r="H48" s="4"/>
      <c r="I48" s="2"/>
      <c r="J48" s="3"/>
      <c r="K48" s="72">
        <f t="shared" si="1"/>
        <v>0</v>
      </c>
    </row>
    <row r="49" spans="1:11" x14ac:dyDescent="0.25">
      <c r="A49" s="71">
        <v>47</v>
      </c>
      <c r="B49" s="4"/>
      <c r="C49" s="2"/>
      <c r="D49" s="3"/>
      <c r="E49" s="72">
        <f t="shared" si="2"/>
        <v>0</v>
      </c>
      <c r="F49" s="63"/>
      <c r="G49" s="71">
        <v>47</v>
      </c>
      <c r="H49" s="4"/>
      <c r="I49" s="2"/>
      <c r="J49" s="3"/>
      <c r="K49" s="72">
        <f t="shared" si="1"/>
        <v>0</v>
      </c>
    </row>
    <row r="50" spans="1:11" x14ac:dyDescent="0.25">
      <c r="A50" s="71">
        <v>48</v>
      </c>
      <c r="B50" s="4"/>
      <c r="C50" s="2"/>
      <c r="D50" s="3"/>
      <c r="E50" s="72">
        <f t="shared" si="2"/>
        <v>0</v>
      </c>
      <c r="F50" s="63"/>
      <c r="G50" s="71">
        <v>48</v>
      </c>
      <c r="H50" s="4"/>
      <c r="I50" s="2"/>
      <c r="J50" s="3"/>
      <c r="K50" s="72">
        <f t="shared" si="1"/>
        <v>0</v>
      </c>
    </row>
    <row r="51" spans="1:11" x14ac:dyDescent="0.25">
      <c r="A51" s="71">
        <v>49</v>
      </c>
      <c r="B51" s="4"/>
      <c r="C51" s="2"/>
      <c r="D51" s="3"/>
      <c r="E51" s="72">
        <f t="shared" si="2"/>
        <v>0</v>
      </c>
      <c r="F51" s="63"/>
      <c r="G51" s="71">
        <v>49</v>
      </c>
      <c r="H51" s="4"/>
      <c r="I51" s="2"/>
      <c r="J51" s="3"/>
      <c r="K51" s="72">
        <f t="shared" si="1"/>
        <v>0</v>
      </c>
    </row>
    <row r="52" spans="1:11" x14ac:dyDescent="0.25">
      <c r="A52" s="71">
        <v>50</v>
      </c>
      <c r="B52" s="4"/>
      <c r="C52" s="2"/>
      <c r="D52" s="3"/>
      <c r="E52" s="72">
        <f t="shared" si="2"/>
        <v>0</v>
      </c>
      <c r="F52" s="63"/>
      <c r="G52" s="71">
        <v>50</v>
      </c>
      <c r="H52" s="4"/>
      <c r="I52" s="2"/>
      <c r="J52" s="3"/>
      <c r="K52" s="72">
        <f t="shared" si="1"/>
        <v>0</v>
      </c>
    </row>
    <row r="53" spans="1:11" x14ac:dyDescent="0.25">
      <c r="A53" s="71">
        <v>51</v>
      </c>
      <c r="B53" s="4"/>
      <c r="C53" s="2"/>
      <c r="D53" s="3"/>
      <c r="E53" s="72">
        <f t="shared" si="2"/>
        <v>0</v>
      </c>
      <c r="F53" s="63"/>
      <c r="G53" s="71">
        <v>51</v>
      </c>
      <c r="H53" s="4"/>
      <c r="I53" s="2"/>
      <c r="J53" s="3"/>
      <c r="K53" s="72">
        <f t="shared" si="1"/>
        <v>0</v>
      </c>
    </row>
    <row r="54" spans="1:11" x14ac:dyDescent="0.25">
      <c r="A54" s="71">
        <v>52</v>
      </c>
      <c r="B54" s="4"/>
      <c r="C54" s="2"/>
      <c r="D54" s="3"/>
      <c r="E54" s="72">
        <f t="shared" si="2"/>
        <v>0</v>
      </c>
      <c r="F54" s="63"/>
      <c r="G54" s="71">
        <v>52</v>
      </c>
      <c r="H54" s="4"/>
      <c r="I54" s="2"/>
      <c r="J54" s="3"/>
      <c r="K54" s="72">
        <f t="shared" si="1"/>
        <v>0</v>
      </c>
    </row>
    <row r="55" spans="1:11" x14ac:dyDescent="0.25">
      <c r="A55" s="71">
        <v>53</v>
      </c>
      <c r="B55" s="4"/>
      <c r="C55" s="2"/>
      <c r="D55" s="3"/>
      <c r="E55" s="72">
        <f t="shared" si="2"/>
        <v>0</v>
      </c>
      <c r="F55" s="63"/>
      <c r="G55" s="71">
        <v>53</v>
      </c>
      <c r="H55" s="4"/>
      <c r="I55" s="2"/>
      <c r="J55" s="3"/>
      <c r="K55" s="72">
        <f t="shared" si="1"/>
        <v>0</v>
      </c>
    </row>
    <row r="56" spans="1:11" x14ac:dyDescent="0.25">
      <c r="A56" s="71">
        <v>54</v>
      </c>
      <c r="B56" s="4"/>
      <c r="C56" s="2"/>
      <c r="D56" s="3"/>
      <c r="E56" s="72">
        <f t="shared" si="2"/>
        <v>0</v>
      </c>
      <c r="F56" s="63"/>
      <c r="G56" s="71">
        <v>54</v>
      </c>
      <c r="H56" s="4"/>
      <c r="I56" s="2"/>
      <c r="J56" s="3"/>
      <c r="K56" s="72">
        <f t="shared" si="1"/>
        <v>0</v>
      </c>
    </row>
    <row r="57" spans="1:11" ht="15.75" thickBot="1" x14ac:dyDescent="0.3">
      <c r="A57" s="74">
        <v>55</v>
      </c>
      <c r="B57" s="14"/>
      <c r="C57" s="15"/>
      <c r="D57" s="16"/>
      <c r="E57" s="75">
        <f t="shared" si="2"/>
        <v>0</v>
      </c>
      <c r="F57" s="63"/>
      <c r="G57" s="74">
        <v>55</v>
      </c>
      <c r="H57" s="14"/>
      <c r="I57" s="15"/>
      <c r="J57" s="16"/>
      <c r="K57" s="75">
        <f t="shared" si="1"/>
        <v>0</v>
      </c>
    </row>
  </sheetData>
  <sheetProtection algorithmName="SHA-512" hashValue="w5BX9TE0nm3lhPPTgIA2JN+ELx7Tt5xcPAyKUDz490tS4+rsVymb02T0VOWVgmSZbEiXR6TzWNOm2wTMAQZRjQ==" saltValue="ON1elb6wkfHqI8ZworJiu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U206"/>
  <sheetViews>
    <sheetView tabSelected="1" workbookViewId="0">
      <selection activeCell="E2" sqref="E2"/>
    </sheetView>
  </sheetViews>
  <sheetFormatPr defaultColWidth="12.42578125" defaultRowHeight="12.75" x14ac:dyDescent="0.2"/>
  <cols>
    <col min="1" max="1" width="3.42578125" style="85" bestFit="1" customWidth="1"/>
    <col min="2" max="2" width="26.42578125" style="85" customWidth="1"/>
    <col min="3" max="3" width="12.42578125" style="85"/>
    <col min="4" max="4" width="21.28515625" style="85" customWidth="1"/>
    <col min="5" max="5" width="21.7109375" style="85" bestFit="1" customWidth="1"/>
    <col min="6" max="6" width="14.85546875" style="85" bestFit="1" customWidth="1"/>
    <col min="7" max="7" width="12.42578125" style="85" bestFit="1" customWidth="1"/>
    <col min="8" max="8" width="7.7109375" style="85" customWidth="1"/>
    <col min="9" max="9" width="3.42578125" style="85" customWidth="1"/>
    <col min="10" max="10" width="26.85546875" style="85" customWidth="1"/>
    <col min="11" max="11" width="12.42578125" style="85" customWidth="1"/>
    <col min="12" max="12" width="18.42578125" style="85" customWidth="1"/>
    <col min="13" max="13" width="21.7109375" style="85" bestFit="1" customWidth="1"/>
    <col min="14" max="14" width="14.85546875" style="85" bestFit="1" customWidth="1"/>
    <col min="15" max="15" width="12.42578125" style="85" bestFit="1" customWidth="1"/>
    <col min="16" max="16384" width="12.42578125" style="85"/>
  </cols>
  <sheetData>
    <row r="2" spans="1:15" ht="15" x14ac:dyDescent="0.25">
      <c r="A2" s="79" t="s">
        <v>38</v>
      </c>
      <c r="B2" s="79"/>
      <c r="C2" s="80">
        <f>'Club Information'!$B$2</f>
        <v>0</v>
      </c>
      <c r="D2" s="81"/>
      <c r="E2" s="82"/>
      <c r="F2" s="83"/>
      <c r="G2" s="83"/>
      <c r="H2" s="83"/>
      <c r="I2" s="69"/>
      <c r="J2" s="84"/>
      <c r="K2" s="84"/>
      <c r="L2" s="84"/>
      <c r="M2" s="84"/>
      <c r="N2" s="84"/>
      <c r="O2" s="84"/>
    </row>
    <row r="3" spans="1:15" ht="15" x14ac:dyDescent="0.25">
      <c r="A3" s="79" t="s">
        <v>5</v>
      </c>
      <c r="B3" s="79"/>
      <c r="C3" s="80">
        <f>'Club Information'!$B$3</f>
        <v>0</v>
      </c>
      <c r="D3" s="81"/>
      <c r="E3" s="82"/>
      <c r="F3" s="83"/>
      <c r="G3" s="83"/>
      <c r="H3" s="83"/>
      <c r="I3" s="69"/>
      <c r="J3" s="84"/>
      <c r="K3" s="84"/>
      <c r="L3" s="84"/>
      <c r="M3" s="84"/>
      <c r="N3" s="84"/>
      <c r="O3" s="84"/>
    </row>
    <row r="4" spans="1:15" ht="15" x14ac:dyDescent="0.25">
      <c r="A4" s="79" t="s">
        <v>3</v>
      </c>
      <c r="B4" s="79"/>
      <c r="C4" s="80">
        <f>'Club Information'!$B$5</f>
        <v>0</v>
      </c>
      <c r="D4" s="81"/>
      <c r="E4" s="82"/>
      <c r="F4" s="83"/>
      <c r="G4" s="174" t="s">
        <v>39</v>
      </c>
      <c r="H4" s="175"/>
      <c r="I4" s="175"/>
      <c r="J4" s="176"/>
      <c r="L4" s="185" t="s">
        <v>40</v>
      </c>
      <c r="M4" s="186"/>
      <c r="N4" s="175"/>
      <c r="O4" s="176"/>
    </row>
    <row r="5" spans="1:15" ht="15" x14ac:dyDescent="0.25">
      <c r="A5" s="79" t="s">
        <v>4</v>
      </c>
      <c r="B5" s="79"/>
      <c r="C5" s="80">
        <f>'Club Information'!$B$4</f>
        <v>0</v>
      </c>
      <c r="D5" s="81"/>
      <c r="E5" s="82"/>
      <c r="F5" s="83"/>
      <c r="G5" s="177"/>
      <c r="H5" s="178"/>
      <c r="I5" s="178"/>
      <c r="J5" s="179"/>
      <c r="K5" s="115"/>
      <c r="L5" s="134"/>
      <c r="M5" s="135"/>
      <c r="N5" s="135"/>
      <c r="O5" s="136"/>
    </row>
    <row r="6" spans="1:15" ht="15.75" x14ac:dyDescent="0.25">
      <c r="A6" s="86"/>
      <c r="B6" s="86"/>
      <c r="C6" s="87"/>
      <c r="D6" s="87"/>
      <c r="E6" s="87"/>
      <c r="F6" s="84"/>
      <c r="G6" s="76"/>
      <c r="H6" s="77"/>
      <c r="I6" s="77"/>
      <c r="J6" s="78"/>
      <c r="L6" s="137"/>
      <c r="M6" s="138"/>
      <c r="N6" s="138"/>
      <c r="O6" s="139"/>
    </row>
    <row r="7" spans="1:15" ht="15.75" x14ac:dyDescent="0.25">
      <c r="A7" s="79" t="s">
        <v>41</v>
      </c>
      <c r="B7" s="79"/>
      <c r="C7" s="88">
        <f>'Club Information'!$B$11</f>
        <v>0</v>
      </c>
      <c r="D7" s="89" t="str">
        <f>IF(C7&gt;=C8,"Authorized","Unauthorized")</f>
        <v>Authorized</v>
      </c>
      <c r="E7" s="90"/>
      <c r="F7" s="91"/>
      <c r="G7" s="76"/>
      <c r="H7" s="77"/>
      <c r="I7" s="77"/>
      <c r="J7" s="78"/>
      <c r="L7" s="137"/>
      <c r="M7" s="138"/>
      <c r="N7" s="138"/>
      <c r="O7" s="139"/>
    </row>
    <row r="8" spans="1:15" ht="15.75" x14ac:dyDescent="0.25">
      <c r="A8" s="79" t="s">
        <v>42</v>
      </c>
      <c r="B8" s="79"/>
      <c r="C8" s="88">
        <f>C14+K14</f>
        <v>0</v>
      </c>
      <c r="D8" s="92"/>
      <c r="E8" s="93"/>
      <c r="F8" s="94"/>
      <c r="G8" s="180"/>
      <c r="H8" s="173"/>
      <c r="I8" s="173"/>
      <c r="J8" s="181"/>
      <c r="K8" s="73"/>
      <c r="L8" s="137"/>
      <c r="M8" s="138"/>
      <c r="N8" s="138"/>
      <c r="O8" s="139"/>
    </row>
    <row r="9" spans="1:15" ht="15.75" x14ac:dyDescent="0.25">
      <c r="A9" s="79" t="s">
        <v>43</v>
      </c>
      <c r="B9" s="79"/>
      <c r="C9" s="88">
        <f>C15+K15</f>
        <v>0</v>
      </c>
      <c r="D9" s="92" t="str">
        <f>IF(D7="Unauthorized",C10-D8," ")</f>
        <v xml:space="preserve"> </v>
      </c>
      <c r="E9" s="93"/>
      <c r="F9" s="94"/>
      <c r="G9" s="180"/>
      <c r="H9" s="173"/>
      <c r="I9" s="173"/>
      <c r="J9" s="181"/>
      <c r="K9" s="73"/>
      <c r="L9" s="180"/>
      <c r="M9" s="173"/>
      <c r="N9" s="173"/>
      <c r="O9" s="181"/>
    </row>
    <row r="10" spans="1:15" ht="15.75" x14ac:dyDescent="0.25">
      <c r="A10" s="95" t="s">
        <v>44</v>
      </c>
      <c r="B10" s="96"/>
      <c r="C10" s="97">
        <f>SUM(F22:F186,N22:N186)</f>
        <v>0</v>
      </c>
      <c r="D10" s="92" t="str">
        <f>IF(D7="Unauthorized",C10," ")</f>
        <v xml:space="preserve"> </v>
      </c>
      <c r="E10" s="93"/>
      <c r="F10" s="94"/>
      <c r="G10" s="182"/>
      <c r="H10" s="183"/>
      <c r="I10" s="183"/>
      <c r="J10" s="184"/>
      <c r="K10" s="84"/>
      <c r="L10" s="182"/>
      <c r="M10" s="183"/>
      <c r="N10" s="183"/>
      <c r="O10" s="184"/>
    </row>
    <row r="11" spans="1:15" ht="16.5" thickBot="1" x14ac:dyDescent="0.3">
      <c r="A11" s="98"/>
      <c r="B11" s="98"/>
      <c r="C11" s="93"/>
      <c r="D11" s="93"/>
      <c r="E11" s="93"/>
      <c r="F11" s="94"/>
      <c r="G11" s="84"/>
      <c r="H11" s="84"/>
      <c r="I11" s="84"/>
      <c r="J11" s="84"/>
      <c r="K11" s="84"/>
      <c r="L11" s="84"/>
      <c r="M11" s="84"/>
      <c r="N11" s="84"/>
      <c r="O11" s="84"/>
    </row>
    <row r="12" spans="1:15" ht="15.75" x14ac:dyDescent="0.25">
      <c r="A12" s="99" t="s">
        <v>56</v>
      </c>
      <c r="B12" s="100"/>
      <c r="C12" s="100"/>
      <c r="D12" s="100"/>
      <c r="E12" s="101"/>
      <c r="F12" s="84"/>
      <c r="G12" s="84"/>
      <c r="H12" s="73"/>
      <c r="I12" s="99" t="s">
        <v>57</v>
      </c>
      <c r="J12" s="100"/>
      <c r="K12" s="100"/>
      <c r="L12" s="100"/>
      <c r="M12" s="101"/>
      <c r="N12" s="84"/>
      <c r="O12" s="84"/>
    </row>
    <row r="13" spans="1:15" ht="15" x14ac:dyDescent="0.25">
      <c r="A13" s="102" t="s">
        <v>45</v>
      </c>
      <c r="B13" s="79"/>
      <c r="C13" s="103">
        <f>'Club Information'!B9</f>
        <v>0</v>
      </c>
      <c r="D13" s="89" t="str">
        <f>IF(C13&gt;=C14,"Authorized","Unauthorized")</f>
        <v>Authorized</v>
      </c>
      <c r="E13" s="104"/>
      <c r="F13" s="84"/>
      <c r="G13" s="84"/>
      <c r="H13" s="73"/>
      <c r="I13" s="102" t="s">
        <v>45</v>
      </c>
      <c r="J13" s="102"/>
      <c r="K13" s="105">
        <f>'Club Information'!B10</f>
        <v>0</v>
      </c>
      <c r="L13" s="106" t="str">
        <f>IF(K13&gt;=K14,"Authorized","Unauthorized")</f>
        <v>Authorized</v>
      </c>
      <c r="M13" s="104"/>
      <c r="N13" s="84"/>
    </row>
    <row r="14" spans="1:15" ht="15.75" x14ac:dyDescent="0.25">
      <c r="A14" s="102" t="s">
        <v>46</v>
      </c>
      <c r="B14" s="79"/>
      <c r="C14" s="105">
        <f>IF(OR(C4="On-Campus: For All Students", C4="Off-Campus", C4="Travel", C4="On-Campus: Group Specific", ), C16*0.6, C16)</f>
        <v>0</v>
      </c>
      <c r="D14" s="94"/>
      <c r="E14" s="107" t="str">
        <f>IF(D13="Unauthorized",C13," ")</f>
        <v xml:space="preserve"> </v>
      </c>
      <c r="F14" s="84"/>
      <c r="G14" s="84"/>
      <c r="H14" s="73"/>
      <c r="I14" s="102" t="s">
        <v>46</v>
      </c>
      <c r="J14" s="102"/>
      <c r="K14" s="105">
        <f>IF(OR(C4="On-Campus: For All Students", C4="Off-Campus", C4="Travel", C4="On-Campus: Group Specific", ), K16*0.6, K16)</f>
        <v>0</v>
      </c>
      <c r="L14" s="94"/>
      <c r="M14" s="107" t="str">
        <f>IF(L13="Unauthorized",K13," ")</f>
        <v xml:space="preserve"> </v>
      </c>
      <c r="N14" s="84"/>
    </row>
    <row r="15" spans="1:15" ht="15.75" x14ac:dyDescent="0.25">
      <c r="A15" s="102" t="s">
        <v>47</v>
      </c>
      <c r="B15" s="79"/>
      <c r="C15" s="105">
        <f>C16-C14</f>
        <v>0</v>
      </c>
      <c r="D15" s="108" t="s">
        <v>48</v>
      </c>
      <c r="E15" s="109" t="str">
        <f>IFERROR(IF(C14&gt;C13,C14-C13," ")," ")</f>
        <v xml:space="preserve"> </v>
      </c>
      <c r="F15" s="84"/>
      <c r="G15" s="84"/>
      <c r="H15" s="73"/>
      <c r="I15" s="102" t="s">
        <v>47</v>
      </c>
      <c r="J15" s="102"/>
      <c r="K15" s="105">
        <f>K16-K14</f>
        <v>0</v>
      </c>
      <c r="L15" s="110" t="s">
        <v>48</v>
      </c>
      <c r="M15" s="109" t="str">
        <f>IFERROR(IF(K14&gt;K13,K14-K13," ")," ")</f>
        <v xml:space="preserve"> </v>
      </c>
      <c r="N15" s="84"/>
    </row>
    <row r="16" spans="1:15" ht="15.75" x14ac:dyDescent="0.25">
      <c r="A16" s="102" t="s">
        <v>49</v>
      </c>
      <c r="B16" s="79"/>
      <c r="C16" s="103">
        <f>SUM(F22:F186)</f>
        <v>0</v>
      </c>
      <c r="D16" s="111"/>
      <c r="E16" s="107" t="str">
        <f>IF(D13="Unauthorized",C16," ")</f>
        <v xml:space="preserve"> </v>
      </c>
      <c r="F16" s="84"/>
      <c r="G16" s="84"/>
      <c r="H16" s="73"/>
      <c r="I16" s="102" t="s">
        <v>50</v>
      </c>
      <c r="J16" s="102"/>
      <c r="K16" s="105">
        <f>SUM(N22:N186)</f>
        <v>0</v>
      </c>
      <c r="L16" s="94"/>
      <c r="M16" s="107" t="str">
        <f>IF(L13="Unauthorized",K16," ")</f>
        <v xml:space="preserve"> </v>
      </c>
      <c r="N16" s="84"/>
    </row>
    <row r="17" spans="1:16" ht="13.5" thickBot="1" x14ac:dyDescent="0.25">
      <c r="A17" s="112"/>
      <c r="B17" s="113"/>
      <c r="C17" s="113"/>
      <c r="D17" s="113"/>
      <c r="E17" s="114"/>
      <c r="F17" s="84"/>
      <c r="G17" s="84"/>
      <c r="H17" s="84"/>
      <c r="I17" s="112"/>
      <c r="J17" s="113"/>
      <c r="K17" s="113"/>
      <c r="L17" s="113"/>
      <c r="M17" s="114"/>
      <c r="N17" s="84"/>
      <c r="O17" s="84"/>
    </row>
    <row r="18" spans="1:16" x14ac:dyDescent="0.2">
      <c r="A18" s="84"/>
      <c r="B18" s="84"/>
      <c r="C18" s="84"/>
      <c r="D18" s="84"/>
      <c r="E18" s="84"/>
      <c r="F18" s="84"/>
      <c r="G18" s="84"/>
      <c r="H18" s="73"/>
      <c r="I18" s="84"/>
      <c r="J18" s="84"/>
      <c r="K18" s="84"/>
      <c r="L18" s="84"/>
      <c r="M18" s="84"/>
      <c r="N18" s="84"/>
      <c r="O18" s="84"/>
    </row>
    <row r="19" spans="1:16" ht="13.5" thickBot="1" x14ac:dyDescent="0.25">
      <c r="A19" s="84"/>
      <c r="B19" s="84"/>
      <c r="C19" s="84"/>
      <c r="D19" s="84"/>
      <c r="E19" s="84"/>
      <c r="F19" s="84"/>
      <c r="G19" s="84"/>
      <c r="H19" s="73"/>
      <c r="I19" s="84"/>
      <c r="J19" s="84"/>
      <c r="K19" s="84"/>
      <c r="L19" s="84"/>
      <c r="M19" s="84"/>
      <c r="N19" s="84"/>
      <c r="O19" s="84"/>
      <c r="P19" s="115"/>
    </row>
    <row r="20" spans="1:16" ht="19.5" thickBot="1" x14ac:dyDescent="0.35">
      <c r="A20" s="116" t="s">
        <v>15</v>
      </c>
      <c r="B20" s="117"/>
      <c r="C20" s="168"/>
      <c r="D20" s="168"/>
      <c r="E20" s="168"/>
      <c r="F20" s="168"/>
      <c r="G20" s="169"/>
      <c r="H20" s="119"/>
      <c r="I20" s="116" t="s">
        <v>16</v>
      </c>
      <c r="J20" s="116"/>
      <c r="K20" s="117"/>
      <c r="L20" s="117"/>
      <c r="M20" s="117"/>
      <c r="N20" s="117"/>
      <c r="O20" s="118"/>
      <c r="P20" s="120"/>
    </row>
    <row r="21" spans="1:16" ht="15.95" customHeight="1" thickBot="1" x14ac:dyDescent="0.3">
      <c r="A21" s="121" t="s">
        <v>51</v>
      </c>
      <c r="B21" s="122" t="s">
        <v>52</v>
      </c>
      <c r="C21" s="122" t="s">
        <v>53</v>
      </c>
      <c r="D21" s="170" t="s">
        <v>19</v>
      </c>
      <c r="E21" s="170" t="s">
        <v>34</v>
      </c>
      <c r="F21" s="171" t="s">
        <v>29</v>
      </c>
      <c r="G21" s="172" t="s">
        <v>54</v>
      </c>
      <c r="H21" s="73"/>
      <c r="I21" s="123" t="s">
        <v>51</v>
      </c>
      <c r="J21" s="124" t="s">
        <v>52</v>
      </c>
      <c r="K21" s="124" t="s">
        <v>55</v>
      </c>
      <c r="L21" s="166" t="s">
        <v>19</v>
      </c>
      <c r="M21" s="166" t="s">
        <v>34</v>
      </c>
      <c r="N21" s="167" t="s">
        <v>29</v>
      </c>
      <c r="O21" s="167" t="s">
        <v>54</v>
      </c>
    </row>
    <row r="22" spans="1:16" ht="15" customHeight="1" x14ac:dyDescent="0.2">
      <c r="A22" s="66">
        <v>1</v>
      </c>
      <c r="B22" s="125">
        <f>'Funding Request'!B$3</f>
        <v>0</v>
      </c>
      <c r="C22" s="143"/>
      <c r="D22" s="144"/>
      <c r="E22" s="145"/>
      <c r="F22" s="42">
        <f t="shared" ref="F22:F53" si="0">D22*E22</f>
        <v>0</v>
      </c>
      <c r="G22" s="54">
        <f>SUM(F22:F24)</f>
        <v>0</v>
      </c>
      <c r="H22" s="73"/>
      <c r="I22" s="66">
        <v>1</v>
      </c>
      <c r="J22" s="125">
        <f>'Funding Request'!H$3</f>
        <v>0</v>
      </c>
      <c r="K22" s="152"/>
      <c r="L22" s="144"/>
      <c r="M22" s="145"/>
      <c r="N22" s="153">
        <f>L22*M22</f>
        <v>0</v>
      </c>
      <c r="O22" s="54">
        <f>SUM(N22:N24)</f>
        <v>0</v>
      </c>
    </row>
    <row r="23" spans="1:16" ht="15" customHeight="1" x14ac:dyDescent="0.2">
      <c r="A23" s="126"/>
      <c r="B23" s="127">
        <f>'Funding Request'!B$3</f>
        <v>0</v>
      </c>
      <c r="C23" s="146"/>
      <c r="D23" s="147"/>
      <c r="E23" s="148"/>
      <c r="F23" s="43">
        <f t="shared" si="0"/>
        <v>0</v>
      </c>
      <c r="G23" s="55"/>
      <c r="H23" s="73"/>
      <c r="I23" s="126"/>
      <c r="J23" s="127">
        <f>'Funding Request'!H$3</f>
        <v>0</v>
      </c>
      <c r="K23" s="154"/>
      <c r="L23" s="147"/>
      <c r="M23" s="148"/>
      <c r="N23" s="155">
        <f t="shared" ref="N23:N86" si="1">L23*M23</f>
        <v>0</v>
      </c>
      <c r="O23" s="55"/>
    </row>
    <row r="24" spans="1:16" ht="15" customHeight="1" thickBot="1" x14ac:dyDescent="0.25">
      <c r="A24" s="126"/>
      <c r="B24" s="127">
        <f>'Funding Request'!B$3</f>
        <v>0</v>
      </c>
      <c r="C24" s="146"/>
      <c r="D24" s="147"/>
      <c r="E24" s="148"/>
      <c r="F24" s="43">
        <f t="shared" si="0"/>
        <v>0</v>
      </c>
      <c r="G24" s="56"/>
      <c r="H24" s="73"/>
      <c r="I24" s="126"/>
      <c r="J24" s="127">
        <f>'Funding Request'!H$3</f>
        <v>0</v>
      </c>
      <c r="K24" s="154"/>
      <c r="L24" s="147"/>
      <c r="M24" s="148"/>
      <c r="N24" s="155">
        <f t="shared" si="1"/>
        <v>0</v>
      </c>
      <c r="O24" s="55"/>
    </row>
    <row r="25" spans="1:16" ht="12.95" customHeight="1" x14ac:dyDescent="0.2">
      <c r="A25" s="128">
        <v>2</v>
      </c>
      <c r="B25" s="127">
        <f>'Funding Request'!B$4</f>
        <v>0</v>
      </c>
      <c r="C25" s="149"/>
      <c r="D25" s="150"/>
      <c r="E25" s="151"/>
      <c r="F25" s="43">
        <f t="shared" si="0"/>
        <v>0</v>
      </c>
      <c r="G25" s="54">
        <f>SUM(F25:F27)</f>
        <v>0</v>
      </c>
      <c r="H25" s="84"/>
      <c r="I25" s="128">
        <v>2</v>
      </c>
      <c r="J25" s="127">
        <f>'Funding Request'!H$4</f>
        <v>0</v>
      </c>
      <c r="K25" s="149"/>
      <c r="L25" s="150"/>
      <c r="M25" s="151"/>
      <c r="N25" s="155">
        <f t="shared" si="1"/>
        <v>0</v>
      </c>
      <c r="O25" s="54">
        <f>SUM(N25:N27)</f>
        <v>0</v>
      </c>
    </row>
    <row r="26" spans="1:16" ht="15.75" customHeight="1" x14ac:dyDescent="0.25">
      <c r="A26" s="128"/>
      <c r="B26" s="127">
        <f>'Funding Request'!B$4</f>
        <v>0</v>
      </c>
      <c r="C26" s="149"/>
      <c r="D26" s="150"/>
      <c r="E26" s="151"/>
      <c r="F26" s="43">
        <f t="shared" si="0"/>
        <v>0</v>
      </c>
      <c r="G26" s="55"/>
      <c r="H26" s="129"/>
      <c r="I26" s="128"/>
      <c r="J26" s="127">
        <f>'Funding Request'!H$4</f>
        <v>0</v>
      </c>
      <c r="K26" s="149"/>
      <c r="L26" s="150"/>
      <c r="M26" s="151"/>
      <c r="N26" s="155">
        <f t="shared" si="1"/>
        <v>0</v>
      </c>
      <c r="O26" s="55"/>
    </row>
    <row r="27" spans="1:16" ht="13.5" customHeight="1" thickBot="1" x14ac:dyDescent="0.25">
      <c r="A27" s="128"/>
      <c r="B27" s="127">
        <f>'Funding Request'!B$4</f>
        <v>0</v>
      </c>
      <c r="C27" s="149"/>
      <c r="D27" s="150"/>
      <c r="E27" s="151"/>
      <c r="F27" s="43">
        <f t="shared" si="0"/>
        <v>0</v>
      </c>
      <c r="G27" s="56"/>
      <c r="H27" s="69"/>
      <c r="I27" s="128"/>
      <c r="J27" s="127">
        <f>'Funding Request'!H$4</f>
        <v>0</v>
      </c>
      <c r="K27" s="149"/>
      <c r="L27" s="150"/>
      <c r="M27" s="151"/>
      <c r="N27" s="155">
        <f t="shared" si="1"/>
        <v>0</v>
      </c>
      <c r="O27" s="56"/>
    </row>
    <row r="28" spans="1:16" ht="13.5" customHeight="1" x14ac:dyDescent="0.2">
      <c r="A28" s="128">
        <v>3</v>
      </c>
      <c r="B28" s="127">
        <f>'Funding Request'!B$5</f>
        <v>0</v>
      </c>
      <c r="C28" s="149"/>
      <c r="D28" s="150"/>
      <c r="E28" s="151"/>
      <c r="F28" s="43">
        <f t="shared" si="0"/>
        <v>0</v>
      </c>
      <c r="G28" s="54">
        <f>SUM(F28:F30)</f>
        <v>0</v>
      </c>
      <c r="H28" s="69"/>
      <c r="I28" s="128">
        <v>3</v>
      </c>
      <c r="J28" s="127">
        <f>'Funding Request'!H$5</f>
        <v>0</v>
      </c>
      <c r="K28" s="149"/>
      <c r="L28" s="150"/>
      <c r="M28" s="151"/>
      <c r="N28" s="156">
        <f t="shared" si="1"/>
        <v>0</v>
      </c>
      <c r="O28" s="54">
        <f>SUM(N28:N30)</f>
        <v>0</v>
      </c>
    </row>
    <row r="29" spans="1:16" ht="13.5" customHeight="1" x14ac:dyDescent="0.2">
      <c r="A29" s="128"/>
      <c r="B29" s="127">
        <f>'Funding Request'!B$5</f>
        <v>0</v>
      </c>
      <c r="C29" s="149"/>
      <c r="D29" s="150"/>
      <c r="E29" s="151"/>
      <c r="F29" s="43">
        <f t="shared" si="0"/>
        <v>0</v>
      </c>
      <c r="G29" s="55"/>
      <c r="H29" s="69"/>
      <c r="I29" s="128"/>
      <c r="J29" s="127">
        <f>'Funding Request'!H$5</f>
        <v>0</v>
      </c>
      <c r="K29" s="149"/>
      <c r="L29" s="150"/>
      <c r="M29" s="151"/>
      <c r="N29" s="156">
        <f t="shared" si="1"/>
        <v>0</v>
      </c>
      <c r="O29" s="55"/>
    </row>
    <row r="30" spans="1:16" ht="13.5" customHeight="1" thickBot="1" x14ac:dyDescent="0.25">
      <c r="A30" s="128"/>
      <c r="B30" s="127">
        <f>'Funding Request'!B$5</f>
        <v>0</v>
      </c>
      <c r="C30" s="149"/>
      <c r="D30" s="150"/>
      <c r="E30" s="151"/>
      <c r="F30" s="43">
        <f t="shared" si="0"/>
        <v>0</v>
      </c>
      <c r="G30" s="56"/>
      <c r="H30" s="69"/>
      <c r="I30" s="128"/>
      <c r="J30" s="127">
        <f>'Funding Request'!H$5</f>
        <v>0</v>
      </c>
      <c r="K30" s="149"/>
      <c r="L30" s="150"/>
      <c r="M30" s="151"/>
      <c r="N30" s="156">
        <f t="shared" si="1"/>
        <v>0</v>
      </c>
      <c r="O30" s="56"/>
    </row>
    <row r="31" spans="1:16" ht="13.5" customHeight="1" x14ac:dyDescent="0.2">
      <c r="A31" s="128">
        <v>4</v>
      </c>
      <c r="B31" s="127">
        <f>'Funding Request'!B$6</f>
        <v>0</v>
      </c>
      <c r="C31" s="149"/>
      <c r="D31" s="150"/>
      <c r="E31" s="151"/>
      <c r="F31" s="43">
        <f t="shared" si="0"/>
        <v>0</v>
      </c>
      <c r="G31" s="54">
        <f>SUM(F31:F33)</f>
        <v>0</v>
      </c>
      <c r="H31" s="69"/>
      <c r="I31" s="128">
        <v>4</v>
      </c>
      <c r="J31" s="127">
        <f>'Funding Request'!H$6</f>
        <v>0</v>
      </c>
      <c r="K31" s="149"/>
      <c r="L31" s="150"/>
      <c r="M31" s="151"/>
      <c r="N31" s="156">
        <f t="shared" si="1"/>
        <v>0</v>
      </c>
      <c r="O31" s="54">
        <f>SUM(N31:N33)</f>
        <v>0</v>
      </c>
    </row>
    <row r="32" spans="1:16" ht="13.5" customHeight="1" x14ac:dyDescent="0.2">
      <c r="A32" s="128"/>
      <c r="B32" s="127">
        <f>'Funding Request'!B$6</f>
        <v>0</v>
      </c>
      <c r="C32" s="149"/>
      <c r="D32" s="150"/>
      <c r="E32" s="151"/>
      <c r="F32" s="43">
        <f t="shared" si="0"/>
        <v>0</v>
      </c>
      <c r="G32" s="55"/>
      <c r="H32" s="69"/>
      <c r="I32" s="128"/>
      <c r="J32" s="127">
        <f>'Funding Request'!H$6</f>
        <v>0</v>
      </c>
      <c r="K32" s="149"/>
      <c r="L32" s="150"/>
      <c r="M32" s="151"/>
      <c r="N32" s="156">
        <f t="shared" si="1"/>
        <v>0</v>
      </c>
      <c r="O32" s="55"/>
    </row>
    <row r="33" spans="1:15" ht="13.5" customHeight="1" thickBot="1" x14ac:dyDescent="0.25">
      <c r="A33" s="128"/>
      <c r="B33" s="127">
        <f>'Funding Request'!B$6</f>
        <v>0</v>
      </c>
      <c r="C33" s="149"/>
      <c r="D33" s="150"/>
      <c r="E33" s="151"/>
      <c r="F33" s="43">
        <f t="shared" si="0"/>
        <v>0</v>
      </c>
      <c r="G33" s="56"/>
      <c r="H33" s="69"/>
      <c r="I33" s="128"/>
      <c r="J33" s="127">
        <f>'Funding Request'!H$6</f>
        <v>0</v>
      </c>
      <c r="K33" s="149"/>
      <c r="L33" s="150"/>
      <c r="M33" s="151"/>
      <c r="N33" s="156">
        <f t="shared" si="1"/>
        <v>0</v>
      </c>
      <c r="O33" s="56"/>
    </row>
    <row r="34" spans="1:15" ht="13.5" customHeight="1" x14ac:dyDescent="0.2">
      <c r="A34" s="128">
        <v>5</v>
      </c>
      <c r="B34" s="127">
        <f>'Funding Request'!B$7</f>
        <v>0</v>
      </c>
      <c r="C34" s="149"/>
      <c r="D34" s="150"/>
      <c r="E34" s="151"/>
      <c r="F34" s="43">
        <f t="shared" si="0"/>
        <v>0</v>
      </c>
      <c r="G34" s="54">
        <f>SUM(F34:F36)</f>
        <v>0</v>
      </c>
      <c r="H34" s="69"/>
      <c r="I34" s="128">
        <v>5</v>
      </c>
      <c r="J34" s="127">
        <f>'Funding Request'!H$7</f>
        <v>0</v>
      </c>
      <c r="K34" s="149"/>
      <c r="L34" s="150"/>
      <c r="M34" s="151"/>
      <c r="N34" s="156">
        <f t="shared" si="1"/>
        <v>0</v>
      </c>
      <c r="O34" s="54">
        <f>SUM(N34:N36)</f>
        <v>0</v>
      </c>
    </row>
    <row r="35" spans="1:15" ht="13.5" customHeight="1" x14ac:dyDescent="0.2">
      <c r="A35" s="128"/>
      <c r="B35" s="127">
        <f>'Funding Request'!B$7</f>
        <v>0</v>
      </c>
      <c r="C35" s="149"/>
      <c r="D35" s="150"/>
      <c r="E35" s="151"/>
      <c r="F35" s="43">
        <f t="shared" si="0"/>
        <v>0</v>
      </c>
      <c r="G35" s="55"/>
      <c r="H35" s="69"/>
      <c r="I35" s="128"/>
      <c r="J35" s="127">
        <f>'Funding Request'!H$7</f>
        <v>0</v>
      </c>
      <c r="K35" s="149"/>
      <c r="L35" s="150"/>
      <c r="M35" s="151"/>
      <c r="N35" s="156">
        <f t="shared" si="1"/>
        <v>0</v>
      </c>
      <c r="O35" s="55"/>
    </row>
    <row r="36" spans="1:15" ht="13.5" customHeight="1" thickBot="1" x14ac:dyDescent="0.25">
      <c r="A36" s="128"/>
      <c r="B36" s="127">
        <f>'Funding Request'!B$7</f>
        <v>0</v>
      </c>
      <c r="C36" s="149"/>
      <c r="D36" s="150"/>
      <c r="E36" s="151"/>
      <c r="F36" s="43">
        <f t="shared" si="0"/>
        <v>0</v>
      </c>
      <c r="G36" s="56"/>
      <c r="H36" s="69"/>
      <c r="I36" s="128"/>
      <c r="J36" s="127">
        <f>'Funding Request'!H$7</f>
        <v>0</v>
      </c>
      <c r="K36" s="149"/>
      <c r="L36" s="150"/>
      <c r="M36" s="151"/>
      <c r="N36" s="156">
        <f t="shared" si="1"/>
        <v>0</v>
      </c>
      <c r="O36" s="56"/>
    </row>
    <row r="37" spans="1:15" ht="13.5" customHeight="1" x14ac:dyDescent="0.2">
      <c r="A37" s="128">
        <v>6</v>
      </c>
      <c r="B37" s="127">
        <f>'Funding Request'!B$8</f>
        <v>0</v>
      </c>
      <c r="C37" s="149"/>
      <c r="D37" s="150"/>
      <c r="E37" s="151"/>
      <c r="F37" s="43">
        <f t="shared" si="0"/>
        <v>0</v>
      </c>
      <c r="G37" s="54">
        <f>SUM(F37:F39)</f>
        <v>0</v>
      </c>
      <c r="H37" s="69"/>
      <c r="I37" s="128">
        <v>6</v>
      </c>
      <c r="J37" s="127">
        <f>'Funding Request'!H$8</f>
        <v>0</v>
      </c>
      <c r="K37" s="149"/>
      <c r="L37" s="150"/>
      <c r="M37" s="151"/>
      <c r="N37" s="156">
        <f t="shared" si="1"/>
        <v>0</v>
      </c>
      <c r="O37" s="54">
        <f>SUM(N37:N39)</f>
        <v>0</v>
      </c>
    </row>
    <row r="38" spans="1:15" ht="13.5" customHeight="1" x14ac:dyDescent="0.2">
      <c r="A38" s="128"/>
      <c r="B38" s="127">
        <f>'Funding Request'!B$8</f>
        <v>0</v>
      </c>
      <c r="C38" s="149"/>
      <c r="D38" s="150"/>
      <c r="E38" s="151"/>
      <c r="F38" s="43">
        <f t="shared" si="0"/>
        <v>0</v>
      </c>
      <c r="G38" s="55"/>
      <c r="H38" s="69"/>
      <c r="I38" s="128"/>
      <c r="J38" s="127">
        <f>'Funding Request'!H$8</f>
        <v>0</v>
      </c>
      <c r="K38" s="149"/>
      <c r="L38" s="150"/>
      <c r="M38" s="151"/>
      <c r="N38" s="156">
        <f t="shared" si="1"/>
        <v>0</v>
      </c>
      <c r="O38" s="55"/>
    </row>
    <row r="39" spans="1:15" ht="13.5" customHeight="1" thickBot="1" x14ac:dyDescent="0.25">
      <c r="A39" s="128"/>
      <c r="B39" s="127">
        <f>'Funding Request'!B$8</f>
        <v>0</v>
      </c>
      <c r="C39" s="44"/>
      <c r="D39" s="45"/>
      <c r="E39" s="57"/>
      <c r="F39" s="43">
        <f t="shared" si="0"/>
        <v>0</v>
      </c>
      <c r="G39" s="56"/>
      <c r="H39" s="69"/>
      <c r="I39" s="128"/>
      <c r="J39" s="127">
        <f>'Funding Request'!H$8</f>
        <v>0</v>
      </c>
      <c r="K39" s="149"/>
      <c r="L39" s="150"/>
      <c r="M39" s="151"/>
      <c r="N39" s="156">
        <f t="shared" si="1"/>
        <v>0</v>
      </c>
      <c r="O39" s="56"/>
    </row>
    <row r="40" spans="1:15" ht="13.5" customHeight="1" x14ac:dyDescent="0.2">
      <c r="A40" s="128">
        <v>7</v>
      </c>
      <c r="B40" s="127">
        <f>'Funding Request'!B$9</f>
        <v>0</v>
      </c>
      <c r="C40" s="44"/>
      <c r="D40" s="45"/>
      <c r="E40" s="57"/>
      <c r="F40" s="43">
        <f t="shared" si="0"/>
        <v>0</v>
      </c>
      <c r="G40" s="54">
        <f>SUM(F40:F42)</f>
        <v>0</v>
      </c>
      <c r="H40" s="69"/>
      <c r="I40" s="128">
        <v>7</v>
      </c>
      <c r="J40" s="127">
        <f>'Funding Request'!H$9</f>
        <v>0</v>
      </c>
      <c r="K40" s="149"/>
      <c r="L40" s="150"/>
      <c r="M40" s="151"/>
      <c r="N40" s="156">
        <f t="shared" si="1"/>
        <v>0</v>
      </c>
      <c r="O40" s="54">
        <f>SUM(N40:N42)</f>
        <v>0</v>
      </c>
    </row>
    <row r="41" spans="1:15" ht="13.5" customHeight="1" x14ac:dyDescent="0.2">
      <c r="A41" s="128"/>
      <c r="B41" s="127">
        <f>'Funding Request'!B$9</f>
        <v>0</v>
      </c>
      <c r="C41" s="44"/>
      <c r="D41" s="45"/>
      <c r="E41" s="57"/>
      <c r="F41" s="43">
        <f t="shared" si="0"/>
        <v>0</v>
      </c>
      <c r="G41" s="55"/>
      <c r="H41" s="69"/>
      <c r="I41" s="128"/>
      <c r="J41" s="127">
        <f>'Funding Request'!H$9</f>
        <v>0</v>
      </c>
      <c r="K41" s="149"/>
      <c r="L41" s="150"/>
      <c r="M41" s="151"/>
      <c r="N41" s="156">
        <f t="shared" si="1"/>
        <v>0</v>
      </c>
      <c r="O41" s="55"/>
    </row>
    <row r="42" spans="1:15" ht="13.5" customHeight="1" thickBot="1" x14ac:dyDescent="0.25">
      <c r="A42" s="128"/>
      <c r="B42" s="127">
        <f>'Funding Request'!B$9</f>
        <v>0</v>
      </c>
      <c r="C42" s="44"/>
      <c r="D42" s="45"/>
      <c r="E42" s="57"/>
      <c r="F42" s="43">
        <f t="shared" si="0"/>
        <v>0</v>
      </c>
      <c r="G42" s="56"/>
      <c r="H42" s="69"/>
      <c r="I42" s="128"/>
      <c r="J42" s="127">
        <f>'Funding Request'!H$9</f>
        <v>0</v>
      </c>
      <c r="K42" s="149"/>
      <c r="L42" s="150"/>
      <c r="M42" s="151"/>
      <c r="N42" s="156">
        <f t="shared" si="1"/>
        <v>0</v>
      </c>
      <c r="O42" s="56"/>
    </row>
    <row r="43" spans="1:15" ht="13.5" customHeight="1" x14ac:dyDescent="0.2">
      <c r="A43" s="128">
        <v>8</v>
      </c>
      <c r="B43" s="127">
        <f>'Funding Request'!B$10</f>
        <v>0</v>
      </c>
      <c r="C43" s="44"/>
      <c r="D43" s="45"/>
      <c r="E43" s="57"/>
      <c r="F43" s="43">
        <f t="shared" si="0"/>
        <v>0</v>
      </c>
      <c r="G43" s="54">
        <f>SUM(F43:F45)</f>
        <v>0</v>
      </c>
      <c r="H43" s="69"/>
      <c r="I43" s="128">
        <v>8</v>
      </c>
      <c r="J43" s="127">
        <f>'Funding Request'!H$10</f>
        <v>0</v>
      </c>
      <c r="K43" s="149"/>
      <c r="L43" s="150"/>
      <c r="M43" s="151"/>
      <c r="N43" s="156">
        <f t="shared" si="1"/>
        <v>0</v>
      </c>
      <c r="O43" s="54">
        <f>SUM(N43:N45)</f>
        <v>0</v>
      </c>
    </row>
    <row r="44" spans="1:15" ht="13.5" customHeight="1" x14ac:dyDescent="0.2">
      <c r="A44" s="128"/>
      <c r="B44" s="127">
        <f>'Funding Request'!B$10</f>
        <v>0</v>
      </c>
      <c r="C44" s="44"/>
      <c r="D44" s="45"/>
      <c r="E44" s="57"/>
      <c r="F44" s="43">
        <f t="shared" si="0"/>
        <v>0</v>
      </c>
      <c r="G44" s="55"/>
      <c r="H44" s="69"/>
      <c r="I44" s="128"/>
      <c r="J44" s="127">
        <f>'Funding Request'!H$10</f>
        <v>0</v>
      </c>
      <c r="K44" s="149"/>
      <c r="L44" s="150"/>
      <c r="M44" s="151"/>
      <c r="N44" s="156">
        <f t="shared" si="1"/>
        <v>0</v>
      </c>
      <c r="O44" s="55"/>
    </row>
    <row r="45" spans="1:15" ht="13.5" customHeight="1" thickBot="1" x14ac:dyDescent="0.25">
      <c r="A45" s="128"/>
      <c r="B45" s="127">
        <f>'Funding Request'!B$10</f>
        <v>0</v>
      </c>
      <c r="C45" s="44"/>
      <c r="D45" s="45"/>
      <c r="E45" s="57"/>
      <c r="F45" s="43">
        <f t="shared" si="0"/>
        <v>0</v>
      </c>
      <c r="G45" s="56"/>
      <c r="H45" s="69"/>
      <c r="I45" s="128"/>
      <c r="J45" s="127">
        <f>'Funding Request'!H$10</f>
        <v>0</v>
      </c>
      <c r="K45" s="149"/>
      <c r="L45" s="150"/>
      <c r="M45" s="151"/>
      <c r="N45" s="156">
        <f t="shared" si="1"/>
        <v>0</v>
      </c>
      <c r="O45" s="56"/>
    </row>
    <row r="46" spans="1:15" ht="13.5" customHeight="1" x14ac:dyDescent="0.2">
      <c r="A46" s="128">
        <v>9</v>
      </c>
      <c r="B46" s="127">
        <f>'Funding Request'!B$11</f>
        <v>0</v>
      </c>
      <c r="C46" s="44"/>
      <c r="D46" s="45"/>
      <c r="E46" s="57"/>
      <c r="F46" s="43">
        <f t="shared" si="0"/>
        <v>0</v>
      </c>
      <c r="G46" s="54">
        <f>SUM(F46:F48)</f>
        <v>0</v>
      </c>
      <c r="H46" s="69"/>
      <c r="I46" s="128">
        <v>9</v>
      </c>
      <c r="J46" s="127">
        <f>'Funding Request'!H$11</f>
        <v>0</v>
      </c>
      <c r="K46" s="149"/>
      <c r="L46" s="150"/>
      <c r="M46" s="151"/>
      <c r="N46" s="156">
        <f t="shared" si="1"/>
        <v>0</v>
      </c>
      <c r="O46" s="54">
        <f>SUM(N46:N48)</f>
        <v>0</v>
      </c>
    </row>
    <row r="47" spans="1:15" ht="13.5" customHeight="1" x14ac:dyDescent="0.2">
      <c r="A47" s="128"/>
      <c r="B47" s="127">
        <f>'Funding Request'!B$11</f>
        <v>0</v>
      </c>
      <c r="C47" s="44"/>
      <c r="D47" s="45"/>
      <c r="E47" s="57"/>
      <c r="F47" s="43">
        <f t="shared" si="0"/>
        <v>0</v>
      </c>
      <c r="G47" s="55"/>
      <c r="H47" s="69"/>
      <c r="I47" s="128"/>
      <c r="J47" s="127">
        <f>'Funding Request'!H$11</f>
        <v>0</v>
      </c>
      <c r="K47" s="149"/>
      <c r="L47" s="150"/>
      <c r="M47" s="151"/>
      <c r="N47" s="156">
        <f t="shared" si="1"/>
        <v>0</v>
      </c>
      <c r="O47" s="55"/>
    </row>
    <row r="48" spans="1:15" ht="13.5" customHeight="1" thickBot="1" x14ac:dyDescent="0.25">
      <c r="A48" s="128"/>
      <c r="B48" s="127">
        <f>'Funding Request'!B$11</f>
        <v>0</v>
      </c>
      <c r="C48" s="44"/>
      <c r="D48" s="45"/>
      <c r="E48" s="57"/>
      <c r="F48" s="43">
        <f t="shared" si="0"/>
        <v>0</v>
      </c>
      <c r="G48" s="56"/>
      <c r="H48" s="69"/>
      <c r="I48" s="128"/>
      <c r="J48" s="127">
        <f>'Funding Request'!H$11</f>
        <v>0</v>
      </c>
      <c r="K48" s="149"/>
      <c r="L48" s="150"/>
      <c r="M48" s="151"/>
      <c r="N48" s="156">
        <f t="shared" si="1"/>
        <v>0</v>
      </c>
      <c r="O48" s="56"/>
    </row>
    <row r="49" spans="1:15" ht="13.5" customHeight="1" x14ac:dyDescent="0.2">
      <c r="A49" s="128">
        <v>10</v>
      </c>
      <c r="B49" s="127">
        <f>'Funding Request'!B$12</f>
        <v>0</v>
      </c>
      <c r="C49" s="44"/>
      <c r="D49" s="45"/>
      <c r="E49" s="57"/>
      <c r="F49" s="43">
        <f t="shared" si="0"/>
        <v>0</v>
      </c>
      <c r="G49" s="54">
        <f>SUM(F49:F51)</f>
        <v>0</v>
      </c>
      <c r="H49" s="69"/>
      <c r="I49" s="128">
        <v>10</v>
      </c>
      <c r="J49" s="127">
        <f>'Funding Request'!H$12</f>
        <v>0</v>
      </c>
      <c r="K49" s="149"/>
      <c r="L49" s="150"/>
      <c r="M49" s="151"/>
      <c r="N49" s="156">
        <f t="shared" si="1"/>
        <v>0</v>
      </c>
      <c r="O49" s="54">
        <f>SUM(N49:N51)</f>
        <v>0</v>
      </c>
    </row>
    <row r="50" spans="1:15" ht="13.5" customHeight="1" x14ac:dyDescent="0.2">
      <c r="A50" s="128"/>
      <c r="B50" s="127">
        <f>'Funding Request'!B$12</f>
        <v>0</v>
      </c>
      <c r="C50" s="44"/>
      <c r="D50" s="45"/>
      <c r="E50" s="57"/>
      <c r="F50" s="43">
        <f t="shared" si="0"/>
        <v>0</v>
      </c>
      <c r="G50" s="55"/>
      <c r="H50" s="69"/>
      <c r="I50" s="128"/>
      <c r="J50" s="127">
        <f>'Funding Request'!H$12</f>
        <v>0</v>
      </c>
      <c r="K50" s="149"/>
      <c r="L50" s="150"/>
      <c r="M50" s="151"/>
      <c r="N50" s="156">
        <f t="shared" si="1"/>
        <v>0</v>
      </c>
      <c r="O50" s="55"/>
    </row>
    <row r="51" spans="1:15" ht="13.5" customHeight="1" thickBot="1" x14ac:dyDescent="0.25">
      <c r="A51" s="128"/>
      <c r="B51" s="127">
        <f>'Funding Request'!B$12</f>
        <v>0</v>
      </c>
      <c r="C51" s="44"/>
      <c r="D51" s="45"/>
      <c r="E51" s="57"/>
      <c r="F51" s="43">
        <f t="shared" si="0"/>
        <v>0</v>
      </c>
      <c r="G51" s="56"/>
      <c r="H51" s="69"/>
      <c r="I51" s="128"/>
      <c r="J51" s="127">
        <f>'Funding Request'!H$12</f>
        <v>0</v>
      </c>
      <c r="K51" s="149"/>
      <c r="L51" s="150"/>
      <c r="M51" s="151"/>
      <c r="N51" s="156">
        <f t="shared" si="1"/>
        <v>0</v>
      </c>
      <c r="O51" s="56"/>
    </row>
    <row r="52" spans="1:15" ht="13.5" customHeight="1" x14ac:dyDescent="0.2">
      <c r="A52" s="128">
        <v>11</v>
      </c>
      <c r="B52" s="127">
        <f>'Funding Request'!B$13</f>
        <v>0</v>
      </c>
      <c r="C52" s="44"/>
      <c r="D52" s="45"/>
      <c r="E52" s="57"/>
      <c r="F52" s="43">
        <f t="shared" si="0"/>
        <v>0</v>
      </c>
      <c r="G52" s="54">
        <f>SUM(F52:F54)</f>
        <v>0</v>
      </c>
      <c r="H52" s="69"/>
      <c r="I52" s="128">
        <v>11</v>
      </c>
      <c r="J52" s="127">
        <f>'Funding Request'!H$13</f>
        <v>0</v>
      </c>
      <c r="K52" s="149"/>
      <c r="L52" s="150"/>
      <c r="M52" s="151"/>
      <c r="N52" s="156">
        <f t="shared" si="1"/>
        <v>0</v>
      </c>
      <c r="O52" s="54">
        <f>SUM(N52:N54)</f>
        <v>0</v>
      </c>
    </row>
    <row r="53" spans="1:15" ht="13.5" customHeight="1" x14ac:dyDescent="0.2">
      <c r="A53" s="128"/>
      <c r="B53" s="127">
        <f>'Funding Request'!B$13</f>
        <v>0</v>
      </c>
      <c r="C53" s="44"/>
      <c r="D53" s="45"/>
      <c r="E53" s="57"/>
      <c r="F53" s="43">
        <f t="shared" si="0"/>
        <v>0</v>
      </c>
      <c r="G53" s="55"/>
      <c r="H53" s="69"/>
      <c r="I53" s="128"/>
      <c r="J53" s="127">
        <f>'Funding Request'!H$13</f>
        <v>0</v>
      </c>
      <c r="K53" s="149"/>
      <c r="L53" s="150"/>
      <c r="M53" s="151"/>
      <c r="N53" s="156">
        <f t="shared" si="1"/>
        <v>0</v>
      </c>
      <c r="O53" s="55"/>
    </row>
    <row r="54" spans="1:15" ht="13.5" customHeight="1" thickBot="1" x14ac:dyDescent="0.25">
      <c r="A54" s="128"/>
      <c r="B54" s="127">
        <f>'Funding Request'!B$13</f>
        <v>0</v>
      </c>
      <c r="C54" s="44"/>
      <c r="D54" s="45"/>
      <c r="E54" s="57"/>
      <c r="F54" s="43">
        <f t="shared" ref="F54:F85" si="2">D54*E54</f>
        <v>0</v>
      </c>
      <c r="G54" s="56"/>
      <c r="H54" s="69"/>
      <c r="I54" s="128"/>
      <c r="J54" s="127">
        <f>'Funding Request'!H$13</f>
        <v>0</v>
      </c>
      <c r="K54" s="149"/>
      <c r="L54" s="150"/>
      <c r="M54" s="151"/>
      <c r="N54" s="156">
        <f t="shared" si="1"/>
        <v>0</v>
      </c>
      <c r="O54" s="56"/>
    </row>
    <row r="55" spans="1:15" ht="13.5" customHeight="1" x14ac:dyDescent="0.2">
      <c r="A55" s="128">
        <v>12</v>
      </c>
      <c r="B55" s="127">
        <f>'Funding Request'!B$14</f>
        <v>0</v>
      </c>
      <c r="C55" s="44"/>
      <c r="D55" s="45"/>
      <c r="E55" s="57"/>
      <c r="F55" s="43">
        <f t="shared" si="2"/>
        <v>0</v>
      </c>
      <c r="G55" s="54">
        <f>SUM(F55:F57)</f>
        <v>0</v>
      </c>
      <c r="H55" s="69"/>
      <c r="I55" s="128">
        <v>12</v>
      </c>
      <c r="J55" s="127">
        <f>'Funding Request'!H$14</f>
        <v>0</v>
      </c>
      <c r="K55" s="149"/>
      <c r="L55" s="150"/>
      <c r="M55" s="151"/>
      <c r="N55" s="156">
        <f t="shared" si="1"/>
        <v>0</v>
      </c>
      <c r="O55" s="54">
        <f>SUM(N55:N57)</f>
        <v>0</v>
      </c>
    </row>
    <row r="56" spans="1:15" ht="13.5" customHeight="1" x14ac:dyDescent="0.2">
      <c r="A56" s="128"/>
      <c r="B56" s="127">
        <f>'Funding Request'!B$14</f>
        <v>0</v>
      </c>
      <c r="C56" s="44"/>
      <c r="D56" s="45"/>
      <c r="E56" s="57"/>
      <c r="F56" s="43">
        <f t="shared" si="2"/>
        <v>0</v>
      </c>
      <c r="G56" s="55"/>
      <c r="H56" s="69"/>
      <c r="I56" s="128"/>
      <c r="J56" s="127">
        <f>'Funding Request'!H$14</f>
        <v>0</v>
      </c>
      <c r="K56" s="149"/>
      <c r="L56" s="150"/>
      <c r="M56" s="151"/>
      <c r="N56" s="156">
        <f t="shared" si="1"/>
        <v>0</v>
      </c>
      <c r="O56" s="55"/>
    </row>
    <row r="57" spans="1:15" ht="13.5" customHeight="1" thickBot="1" x14ac:dyDescent="0.25">
      <c r="A57" s="128"/>
      <c r="B57" s="127">
        <f>'Funding Request'!B$14</f>
        <v>0</v>
      </c>
      <c r="C57" s="44"/>
      <c r="D57" s="45"/>
      <c r="E57" s="57"/>
      <c r="F57" s="43">
        <f t="shared" si="2"/>
        <v>0</v>
      </c>
      <c r="G57" s="56"/>
      <c r="H57" s="69"/>
      <c r="I57" s="128"/>
      <c r="J57" s="127">
        <f>'Funding Request'!H$14</f>
        <v>0</v>
      </c>
      <c r="K57" s="149"/>
      <c r="L57" s="150"/>
      <c r="M57" s="151"/>
      <c r="N57" s="156">
        <f t="shared" si="1"/>
        <v>0</v>
      </c>
      <c r="O57" s="56"/>
    </row>
    <row r="58" spans="1:15" ht="13.5" customHeight="1" x14ac:dyDescent="0.2">
      <c r="A58" s="128">
        <v>13</v>
      </c>
      <c r="B58" s="127">
        <f>'Funding Request'!B$15</f>
        <v>0</v>
      </c>
      <c r="C58" s="44"/>
      <c r="D58" s="45"/>
      <c r="E58" s="57"/>
      <c r="F58" s="43">
        <f t="shared" si="2"/>
        <v>0</v>
      </c>
      <c r="G58" s="54">
        <f>SUM(F58:F60)</f>
        <v>0</v>
      </c>
      <c r="H58" s="69"/>
      <c r="I58" s="128">
        <v>13</v>
      </c>
      <c r="J58" s="127">
        <f>'Funding Request'!H$15</f>
        <v>0</v>
      </c>
      <c r="K58" s="149"/>
      <c r="L58" s="150"/>
      <c r="M58" s="151"/>
      <c r="N58" s="156">
        <f t="shared" si="1"/>
        <v>0</v>
      </c>
      <c r="O58" s="54">
        <f>SUM(N58:N60)</f>
        <v>0</v>
      </c>
    </row>
    <row r="59" spans="1:15" ht="13.5" customHeight="1" x14ac:dyDescent="0.2">
      <c r="A59" s="128"/>
      <c r="B59" s="127">
        <f>'Funding Request'!B$15</f>
        <v>0</v>
      </c>
      <c r="C59" s="44"/>
      <c r="D59" s="45"/>
      <c r="E59" s="57"/>
      <c r="F59" s="43">
        <f t="shared" si="2"/>
        <v>0</v>
      </c>
      <c r="G59" s="55"/>
      <c r="H59" s="69"/>
      <c r="I59" s="128"/>
      <c r="J59" s="127">
        <f>'Funding Request'!H$15</f>
        <v>0</v>
      </c>
      <c r="K59" s="149"/>
      <c r="L59" s="150"/>
      <c r="M59" s="151"/>
      <c r="N59" s="156">
        <f t="shared" si="1"/>
        <v>0</v>
      </c>
      <c r="O59" s="55"/>
    </row>
    <row r="60" spans="1:15" ht="13.5" customHeight="1" thickBot="1" x14ac:dyDescent="0.25">
      <c r="A60" s="128"/>
      <c r="B60" s="127">
        <f>'Funding Request'!B$15</f>
        <v>0</v>
      </c>
      <c r="C60" s="44"/>
      <c r="D60" s="45"/>
      <c r="E60" s="57"/>
      <c r="F60" s="43">
        <f t="shared" si="2"/>
        <v>0</v>
      </c>
      <c r="G60" s="56"/>
      <c r="H60" s="69"/>
      <c r="I60" s="128"/>
      <c r="J60" s="127">
        <f>'Funding Request'!H$15</f>
        <v>0</v>
      </c>
      <c r="K60" s="149"/>
      <c r="L60" s="150"/>
      <c r="M60" s="151"/>
      <c r="N60" s="156">
        <f t="shared" si="1"/>
        <v>0</v>
      </c>
      <c r="O60" s="56"/>
    </row>
    <row r="61" spans="1:15" ht="13.5" customHeight="1" x14ac:dyDescent="0.2">
      <c r="A61" s="128">
        <v>14</v>
      </c>
      <c r="B61" s="127">
        <f>'Funding Request'!B$16</f>
        <v>0</v>
      </c>
      <c r="C61" s="44"/>
      <c r="D61" s="45"/>
      <c r="E61" s="57"/>
      <c r="F61" s="43">
        <f t="shared" si="2"/>
        <v>0</v>
      </c>
      <c r="G61" s="54">
        <f>SUM(F61:F63)</f>
        <v>0</v>
      </c>
      <c r="H61" s="69"/>
      <c r="I61" s="128">
        <v>14</v>
      </c>
      <c r="J61" s="127">
        <f>'Funding Request'!H$16</f>
        <v>0</v>
      </c>
      <c r="K61" s="149"/>
      <c r="L61" s="150"/>
      <c r="M61" s="151"/>
      <c r="N61" s="156">
        <f t="shared" si="1"/>
        <v>0</v>
      </c>
      <c r="O61" s="54">
        <f>SUM(N61:N63)</f>
        <v>0</v>
      </c>
    </row>
    <row r="62" spans="1:15" ht="13.5" customHeight="1" x14ac:dyDescent="0.2">
      <c r="A62" s="128"/>
      <c r="B62" s="127">
        <f>'Funding Request'!B$16</f>
        <v>0</v>
      </c>
      <c r="C62" s="44"/>
      <c r="D62" s="45"/>
      <c r="E62" s="57"/>
      <c r="F62" s="43">
        <f t="shared" si="2"/>
        <v>0</v>
      </c>
      <c r="G62" s="55"/>
      <c r="H62" s="69"/>
      <c r="I62" s="128"/>
      <c r="J62" s="127">
        <f>'Funding Request'!H$16</f>
        <v>0</v>
      </c>
      <c r="K62" s="149"/>
      <c r="L62" s="150"/>
      <c r="M62" s="151"/>
      <c r="N62" s="156">
        <f t="shared" si="1"/>
        <v>0</v>
      </c>
      <c r="O62" s="55"/>
    </row>
    <row r="63" spans="1:15" ht="13.5" customHeight="1" thickBot="1" x14ac:dyDescent="0.25">
      <c r="A63" s="128"/>
      <c r="B63" s="127">
        <f>'Funding Request'!B$16</f>
        <v>0</v>
      </c>
      <c r="C63" s="44"/>
      <c r="D63" s="45"/>
      <c r="E63" s="57"/>
      <c r="F63" s="43">
        <f t="shared" si="2"/>
        <v>0</v>
      </c>
      <c r="G63" s="56"/>
      <c r="H63" s="69"/>
      <c r="I63" s="128"/>
      <c r="J63" s="127">
        <f>'Funding Request'!H$16</f>
        <v>0</v>
      </c>
      <c r="K63" s="149"/>
      <c r="L63" s="150"/>
      <c r="M63" s="151"/>
      <c r="N63" s="156">
        <f t="shared" si="1"/>
        <v>0</v>
      </c>
      <c r="O63" s="56"/>
    </row>
    <row r="64" spans="1:15" ht="13.5" customHeight="1" x14ac:dyDescent="0.2">
      <c r="A64" s="128">
        <v>15</v>
      </c>
      <c r="B64" s="127">
        <f>'Funding Request'!B$17</f>
        <v>0</v>
      </c>
      <c r="C64" s="44"/>
      <c r="D64" s="45"/>
      <c r="E64" s="57"/>
      <c r="F64" s="43">
        <f t="shared" si="2"/>
        <v>0</v>
      </c>
      <c r="G64" s="54">
        <f>SUM(F64:F66)</f>
        <v>0</v>
      </c>
      <c r="H64" s="69"/>
      <c r="I64" s="128">
        <v>15</v>
      </c>
      <c r="J64" s="127">
        <f>'Funding Request'!H$17</f>
        <v>0</v>
      </c>
      <c r="K64" s="149"/>
      <c r="L64" s="150"/>
      <c r="M64" s="151"/>
      <c r="N64" s="156">
        <f t="shared" si="1"/>
        <v>0</v>
      </c>
      <c r="O64" s="54">
        <f>SUM(N64:N66)</f>
        <v>0</v>
      </c>
    </row>
    <row r="65" spans="1:15" ht="13.5" customHeight="1" x14ac:dyDescent="0.2">
      <c r="A65" s="128"/>
      <c r="B65" s="127">
        <f>'Funding Request'!B$17</f>
        <v>0</v>
      </c>
      <c r="C65" s="44"/>
      <c r="D65" s="45"/>
      <c r="E65" s="57"/>
      <c r="F65" s="43">
        <f t="shared" si="2"/>
        <v>0</v>
      </c>
      <c r="G65" s="55"/>
      <c r="H65" s="69"/>
      <c r="I65" s="128"/>
      <c r="J65" s="127">
        <f>'Funding Request'!H$17</f>
        <v>0</v>
      </c>
      <c r="K65" s="149"/>
      <c r="L65" s="150"/>
      <c r="M65" s="151"/>
      <c r="N65" s="156">
        <f t="shared" si="1"/>
        <v>0</v>
      </c>
      <c r="O65" s="55"/>
    </row>
    <row r="66" spans="1:15" ht="13.5" customHeight="1" thickBot="1" x14ac:dyDescent="0.25">
      <c r="A66" s="128"/>
      <c r="B66" s="127">
        <f>'Funding Request'!B$17</f>
        <v>0</v>
      </c>
      <c r="C66" s="44"/>
      <c r="D66" s="45"/>
      <c r="E66" s="57"/>
      <c r="F66" s="43">
        <f t="shared" si="2"/>
        <v>0</v>
      </c>
      <c r="G66" s="56"/>
      <c r="H66" s="69"/>
      <c r="I66" s="128"/>
      <c r="J66" s="127">
        <f>'Funding Request'!H$17</f>
        <v>0</v>
      </c>
      <c r="K66" s="149"/>
      <c r="L66" s="150"/>
      <c r="M66" s="151"/>
      <c r="N66" s="156">
        <f t="shared" si="1"/>
        <v>0</v>
      </c>
      <c r="O66" s="56"/>
    </row>
    <row r="67" spans="1:15" ht="13.5" customHeight="1" x14ac:dyDescent="0.2">
      <c r="A67" s="128">
        <v>16</v>
      </c>
      <c r="B67" s="127">
        <f>'Funding Request'!B$18</f>
        <v>0</v>
      </c>
      <c r="C67" s="44"/>
      <c r="D67" s="45"/>
      <c r="E67" s="57"/>
      <c r="F67" s="43">
        <f t="shared" si="2"/>
        <v>0</v>
      </c>
      <c r="G67" s="54">
        <f>SUM(F67:F69)</f>
        <v>0</v>
      </c>
      <c r="H67" s="69"/>
      <c r="I67" s="128">
        <v>16</v>
      </c>
      <c r="J67" s="127">
        <f>'Funding Request'!H$18</f>
        <v>0</v>
      </c>
      <c r="K67" s="149"/>
      <c r="L67" s="150"/>
      <c r="M67" s="151"/>
      <c r="N67" s="156">
        <f t="shared" si="1"/>
        <v>0</v>
      </c>
      <c r="O67" s="54">
        <f>SUM(N67:N69)</f>
        <v>0</v>
      </c>
    </row>
    <row r="68" spans="1:15" ht="13.5" customHeight="1" x14ac:dyDescent="0.2">
      <c r="A68" s="128"/>
      <c r="B68" s="127">
        <f>'Funding Request'!B$18</f>
        <v>0</v>
      </c>
      <c r="C68" s="44"/>
      <c r="D68" s="45"/>
      <c r="E68" s="57"/>
      <c r="F68" s="43">
        <f t="shared" si="2"/>
        <v>0</v>
      </c>
      <c r="G68" s="55"/>
      <c r="H68" s="69"/>
      <c r="I68" s="128"/>
      <c r="J68" s="127">
        <f>'Funding Request'!H$18</f>
        <v>0</v>
      </c>
      <c r="K68" s="149"/>
      <c r="L68" s="150"/>
      <c r="M68" s="151"/>
      <c r="N68" s="156">
        <f t="shared" si="1"/>
        <v>0</v>
      </c>
      <c r="O68" s="55"/>
    </row>
    <row r="69" spans="1:15" ht="13.5" customHeight="1" thickBot="1" x14ac:dyDescent="0.25">
      <c r="A69" s="128"/>
      <c r="B69" s="127">
        <f>'Funding Request'!B$18</f>
        <v>0</v>
      </c>
      <c r="C69" s="44"/>
      <c r="D69" s="45"/>
      <c r="E69" s="57"/>
      <c r="F69" s="43">
        <f t="shared" si="2"/>
        <v>0</v>
      </c>
      <c r="G69" s="56"/>
      <c r="H69" s="69"/>
      <c r="I69" s="128"/>
      <c r="J69" s="127">
        <f>'Funding Request'!H$18</f>
        <v>0</v>
      </c>
      <c r="K69" s="149"/>
      <c r="L69" s="150"/>
      <c r="M69" s="151"/>
      <c r="N69" s="156">
        <f t="shared" si="1"/>
        <v>0</v>
      </c>
      <c r="O69" s="56"/>
    </row>
    <row r="70" spans="1:15" ht="13.5" customHeight="1" x14ac:dyDescent="0.2">
      <c r="A70" s="128">
        <v>17</v>
      </c>
      <c r="B70" s="127">
        <f>'Funding Request'!B$19</f>
        <v>0</v>
      </c>
      <c r="C70" s="44"/>
      <c r="D70" s="45"/>
      <c r="E70" s="57"/>
      <c r="F70" s="43">
        <f t="shared" si="2"/>
        <v>0</v>
      </c>
      <c r="G70" s="54">
        <f>SUM(F70:F72)</f>
        <v>0</v>
      </c>
      <c r="H70" s="69"/>
      <c r="I70" s="128">
        <v>17</v>
      </c>
      <c r="J70" s="127">
        <f>'Funding Request'!H$19</f>
        <v>0</v>
      </c>
      <c r="K70" s="149"/>
      <c r="L70" s="150"/>
      <c r="M70" s="151"/>
      <c r="N70" s="156">
        <f t="shared" si="1"/>
        <v>0</v>
      </c>
      <c r="O70" s="54">
        <f>SUM(N70:N72)</f>
        <v>0</v>
      </c>
    </row>
    <row r="71" spans="1:15" ht="13.5" customHeight="1" x14ac:dyDescent="0.2">
      <c r="A71" s="128"/>
      <c r="B71" s="127">
        <f>'Funding Request'!B$19</f>
        <v>0</v>
      </c>
      <c r="C71" s="44"/>
      <c r="D71" s="45"/>
      <c r="E71" s="57"/>
      <c r="F71" s="43">
        <f t="shared" si="2"/>
        <v>0</v>
      </c>
      <c r="G71" s="55"/>
      <c r="H71" s="69"/>
      <c r="I71" s="128"/>
      <c r="J71" s="127">
        <f>'Funding Request'!H$19</f>
        <v>0</v>
      </c>
      <c r="K71" s="149"/>
      <c r="L71" s="150"/>
      <c r="M71" s="151"/>
      <c r="N71" s="156">
        <f t="shared" si="1"/>
        <v>0</v>
      </c>
      <c r="O71" s="55"/>
    </row>
    <row r="72" spans="1:15" ht="13.5" customHeight="1" thickBot="1" x14ac:dyDescent="0.25">
      <c r="A72" s="128"/>
      <c r="B72" s="127">
        <f>'Funding Request'!B$19</f>
        <v>0</v>
      </c>
      <c r="C72" s="44"/>
      <c r="D72" s="45"/>
      <c r="E72" s="57"/>
      <c r="F72" s="43">
        <f t="shared" si="2"/>
        <v>0</v>
      </c>
      <c r="G72" s="56"/>
      <c r="H72" s="69"/>
      <c r="I72" s="128"/>
      <c r="J72" s="127">
        <f>'Funding Request'!H$19</f>
        <v>0</v>
      </c>
      <c r="K72" s="149"/>
      <c r="L72" s="150"/>
      <c r="M72" s="151"/>
      <c r="N72" s="156">
        <f t="shared" si="1"/>
        <v>0</v>
      </c>
      <c r="O72" s="56"/>
    </row>
    <row r="73" spans="1:15" ht="13.5" customHeight="1" x14ac:dyDescent="0.2">
      <c r="A73" s="128">
        <v>18</v>
      </c>
      <c r="B73" s="127">
        <f>'Funding Request'!B$20</f>
        <v>0</v>
      </c>
      <c r="C73" s="44"/>
      <c r="D73" s="45"/>
      <c r="E73" s="57"/>
      <c r="F73" s="43">
        <f t="shared" si="2"/>
        <v>0</v>
      </c>
      <c r="G73" s="54">
        <f>SUM(F73:F75)</f>
        <v>0</v>
      </c>
      <c r="H73" s="69"/>
      <c r="I73" s="128">
        <v>18</v>
      </c>
      <c r="J73" s="127">
        <f>'Funding Request'!H$20</f>
        <v>0</v>
      </c>
      <c r="K73" s="149"/>
      <c r="L73" s="150"/>
      <c r="M73" s="151"/>
      <c r="N73" s="156">
        <f t="shared" si="1"/>
        <v>0</v>
      </c>
      <c r="O73" s="54">
        <f>SUM(N73:N75)</f>
        <v>0</v>
      </c>
    </row>
    <row r="74" spans="1:15" ht="13.5" customHeight="1" x14ac:dyDescent="0.2">
      <c r="A74" s="128"/>
      <c r="B74" s="127">
        <f>'Funding Request'!B$20</f>
        <v>0</v>
      </c>
      <c r="C74" s="44"/>
      <c r="D74" s="45"/>
      <c r="E74" s="57"/>
      <c r="F74" s="43">
        <f t="shared" si="2"/>
        <v>0</v>
      </c>
      <c r="G74" s="55"/>
      <c r="H74" s="69"/>
      <c r="I74" s="128"/>
      <c r="J74" s="127">
        <f>'Funding Request'!H$20</f>
        <v>0</v>
      </c>
      <c r="K74" s="149"/>
      <c r="L74" s="150"/>
      <c r="M74" s="151"/>
      <c r="N74" s="156">
        <f t="shared" si="1"/>
        <v>0</v>
      </c>
      <c r="O74" s="55"/>
    </row>
    <row r="75" spans="1:15" ht="13.5" customHeight="1" thickBot="1" x14ac:dyDescent="0.25">
      <c r="A75" s="128"/>
      <c r="B75" s="127">
        <f>'Funding Request'!B$20</f>
        <v>0</v>
      </c>
      <c r="C75" s="44"/>
      <c r="D75" s="45"/>
      <c r="E75" s="57"/>
      <c r="F75" s="43">
        <f t="shared" si="2"/>
        <v>0</v>
      </c>
      <c r="G75" s="56"/>
      <c r="H75" s="69"/>
      <c r="I75" s="128"/>
      <c r="J75" s="127">
        <f>'Funding Request'!H$20</f>
        <v>0</v>
      </c>
      <c r="K75" s="149"/>
      <c r="L75" s="150"/>
      <c r="M75" s="151"/>
      <c r="N75" s="156">
        <f t="shared" si="1"/>
        <v>0</v>
      </c>
      <c r="O75" s="56"/>
    </row>
    <row r="76" spans="1:15" ht="13.5" customHeight="1" x14ac:dyDescent="0.2">
      <c r="A76" s="128">
        <v>19</v>
      </c>
      <c r="B76" s="127">
        <f>'Funding Request'!B$21</f>
        <v>0</v>
      </c>
      <c r="C76" s="44"/>
      <c r="D76" s="45"/>
      <c r="E76" s="57"/>
      <c r="F76" s="43">
        <f t="shared" si="2"/>
        <v>0</v>
      </c>
      <c r="G76" s="54">
        <f>SUM(F76:F78)</f>
        <v>0</v>
      </c>
      <c r="H76" s="69"/>
      <c r="I76" s="128">
        <v>19</v>
      </c>
      <c r="J76" s="127">
        <f>'Funding Request'!H$21</f>
        <v>0</v>
      </c>
      <c r="K76" s="149"/>
      <c r="L76" s="150"/>
      <c r="M76" s="151"/>
      <c r="N76" s="156">
        <f t="shared" si="1"/>
        <v>0</v>
      </c>
      <c r="O76" s="54">
        <f>SUM(N76:N78)</f>
        <v>0</v>
      </c>
    </row>
    <row r="77" spans="1:15" ht="13.5" customHeight="1" x14ac:dyDescent="0.2">
      <c r="A77" s="128"/>
      <c r="B77" s="127">
        <f>'Funding Request'!B$21</f>
        <v>0</v>
      </c>
      <c r="C77" s="44"/>
      <c r="D77" s="45"/>
      <c r="E77" s="57"/>
      <c r="F77" s="43">
        <f t="shared" si="2"/>
        <v>0</v>
      </c>
      <c r="G77" s="55"/>
      <c r="H77" s="69"/>
      <c r="I77" s="128"/>
      <c r="J77" s="127">
        <f>'Funding Request'!H$21</f>
        <v>0</v>
      </c>
      <c r="K77" s="149"/>
      <c r="L77" s="150"/>
      <c r="M77" s="151"/>
      <c r="N77" s="156">
        <f t="shared" si="1"/>
        <v>0</v>
      </c>
      <c r="O77" s="55"/>
    </row>
    <row r="78" spans="1:15" ht="13.5" customHeight="1" thickBot="1" x14ac:dyDescent="0.25">
      <c r="A78" s="128"/>
      <c r="B78" s="127">
        <f>'Funding Request'!B$21</f>
        <v>0</v>
      </c>
      <c r="C78" s="44"/>
      <c r="D78" s="45"/>
      <c r="E78" s="57"/>
      <c r="F78" s="43">
        <f t="shared" si="2"/>
        <v>0</v>
      </c>
      <c r="G78" s="56"/>
      <c r="H78" s="69"/>
      <c r="I78" s="128"/>
      <c r="J78" s="127">
        <f>'Funding Request'!H$21</f>
        <v>0</v>
      </c>
      <c r="K78" s="149"/>
      <c r="L78" s="150"/>
      <c r="M78" s="151"/>
      <c r="N78" s="156">
        <f t="shared" si="1"/>
        <v>0</v>
      </c>
      <c r="O78" s="56"/>
    </row>
    <row r="79" spans="1:15" ht="13.5" customHeight="1" x14ac:dyDescent="0.2">
      <c r="A79" s="128">
        <v>20</v>
      </c>
      <c r="B79" s="127">
        <f>'Funding Request'!B$22</f>
        <v>0</v>
      </c>
      <c r="C79" s="44"/>
      <c r="D79" s="45"/>
      <c r="E79" s="57"/>
      <c r="F79" s="43">
        <f t="shared" si="2"/>
        <v>0</v>
      </c>
      <c r="G79" s="54">
        <f>SUM(F79:F81)</f>
        <v>0</v>
      </c>
      <c r="H79" s="69"/>
      <c r="I79" s="128">
        <v>20</v>
      </c>
      <c r="J79" s="127">
        <f>'Funding Request'!H$22</f>
        <v>0</v>
      </c>
      <c r="K79" s="149"/>
      <c r="L79" s="150"/>
      <c r="M79" s="151"/>
      <c r="N79" s="156">
        <f t="shared" si="1"/>
        <v>0</v>
      </c>
      <c r="O79" s="54">
        <f>SUM(N79:N81)</f>
        <v>0</v>
      </c>
    </row>
    <row r="80" spans="1:15" ht="13.5" customHeight="1" x14ac:dyDescent="0.2">
      <c r="A80" s="128"/>
      <c r="B80" s="127">
        <f>'Funding Request'!B$22</f>
        <v>0</v>
      </c>
      <c r="C80" s="44"/>
      <c r="D80" s="45"/>
      <c r="E80" s="57"/>
      <c r="F80" s="43">
        <f t="shared" si="2"/>
        <v>0</v>
      </c>
      <c r="G80" s="55"/>
      <c r="H80" s="69"/>
      <c r="I80" s="128"/>
      <c r="J80" s="127">
        <f>'Funding Request'!H$22</f>
        <v>0</v>
      </c>
      <c r="K80" s="149"/>
      <c r="L80" s="150"/>
      <c r="M80" s="151"/>
      <c r="N80" s="156">
        <f t="shared" si="1"/>
        <v>0</v>
      </c>
      <c r="O80" s="55"/>
    </row>
    <row r="81" spans="1:15" ht="13.5" customHeight="1" thickBot="1" x14ac:dyDescent="0.25">
      <c r="A81" s="128"/>
      <c r="B81" s="127">
        <f>'Funding Request'!B$22</f>
        <v>0</v>
      </c>
      <c r="C81" s="44"/>
      <c r="D81" s="45"/>
      <c r="E81" s="57"/>
      <c r="F81" s="43">
        <f t="shared" si="2"/>
        <v>0</v>
      </c>
      <c r="G81" s="56"/>
      <c r="H81" s="69"/>
      <c r="I81" s="128"/>
      <c r="J81" s="127">
        <f>'Funding Request'!H$22</f>
        <v>0</v>
      </c>
      <c r="K81" s="149"/>
      <c r="L81" s="150"/>
      <c r="M81" s="151"/>
      <c r="N81" s="156">
        <f t="shared" si="1"/>
        <v>0</v>
      </c>
      <c r="O81" s="56"/>
    </row>
    <row r="82" spans="1:15" ht="13.5" customHeight="1" x14ac:dyDescent="0.2">
      <c r="A82" s="128">
        <v>21</v>
      </c>
      <c r="B82" s="127">
        <f>'Funding Request'!B$23</f>
        <v>0</v>
      </c>
      <c r="C82" s="44"/>
      <c r="D82" s="45"/>
      <c r="E82" s="57"/>
      <c r="F82" s="43">
        <f t="shared" si="2"/>
        <v>0</v>
      </c>
      <c r="G82" s="54">
        <f>SUM(F82:F84)</f>
        <v>0</v>
      </c>
      <c r="H82" s="69"/>
      <c r="I82" s="128">
        <v>21</v>
      </c>
      <c r="J82" s="127">
        <f>'Funding Request'!H$23</f>
        <v>0</v>
      </c>
      <c r="K82" s="149"/>
      <c r="L82" s="150"/>
      <c r="M82" s="151"/>
      <c r="N82" s="156">
        <f t="shared" si="1"/>
        <v>0</v>
      </c>
      <c r="O82" s="54">
        <f>SUM(N82:N84)</f>
        <v>0</v>
      </c>
    </row>
    <row r="83" spans="1:15" ht="13.5" customHeight="1" x14ac:dyDescent="0.2">
      <c r="A83" s="128"/>
      <c r="B83" s="127">
        <f>'Funding Request'!B$23</f>
        <v>0</v>
      </c>
      <c r="C83" s="44"/>
      <c r="D83" s="45"/>
      <c r="E83" s="57"/>
      <c r="F83" s="43">
        <f t="shared" si="2"/>
        <v>0</v>
      </c>
      <c r="G83" s="55"/>
      <c r="H83" s="69"/>
      <c r="I83" s="128"/>
      <c r="J83" s="127">
        <f>'Funding Request'!H$23</f>
        <v>0</v>
      </c>
      <c r="K83" s="149"/>
      <c r="L83" s="150"/>
      <c r="M83" s="151"/>
      <c r="N83" s="156">
        <f t="shared" si="1"/>
        <v>0</v>
      </c>
      <c r="O83" s="55"/>
    </row>
    <row r="84" spans="1:15" ht="13.5" customHeight="1" thickBot="1" x14ac:dyDescent="0.25">
      <c r="A84" s="128"/>
      <c r="B84" s="127">
        <f>'Funding Request'!B$23</f>
        <v>0</v>
      </c>
      <c r="C84" s="44"/>
      <c r="D84" s="45"/>
      <c r="E84" s="57"/>
      <c r="F84" s="43">
        <f t="shared" si="2"/>
        <v>0</v>
      </c>
      <c r="G84" s="56"/>
      <c r="H84" s="69"/>
      <c r="I84" s="128"/>
      <c r="J84" s="127">
        <f>'Funding Request'!H$23</f>
        <v>0</v>
      </c>
      <c r="K84" s="149"/>
      <c r="L84" s="150"/>
      <c r="M84" s="151"/>
      <c r="N84" s="156">
        <f t="shared" si="1"/>
        <v>0</v>
      </c>
      <c r="O84" s="56"/>
    </row>
    <row r="85" spans="1:15" ht="13.5" customHeight="1" x14ac:dyDescent="0.2">
      <c r="A85" s="128">
        <v>22</v>
      </c>
      <c r="B85" s="127">
        <f>'Funding Request'!B$24</f>
        <v>0</v>
      </c>
      <c r="C85" s="44"/>
      <c r="D85" s="45"/>
      <c r="E85" s="57"/>
      <c r="F85" s="43">
        <f t="shared" si="2"/>
        <v>0</v>
      </c>
      <c r="G85" s="54">
        <f>SUM(F85:F87)</f>
        <v>0</v>
      </c>
      <c r="H85" s="69"/>
      <c r="I85" s="128">
        <v>22</v>
      </c>
      <c r="J85" s="127">
        <f>'Funding Request'!H$24</f>
        <v>0</v>
      </c>
      <c r="K85" s="149"/>
      <c r="L85" s="150"/>
      <c r="M85" s="151"/>
      <c r="N85" s="156">
        <f t="shared" si="1"/>
        <v>0</v>
      </c>
      <c r="O85" s="54">
        <f>SUM(N85:N87)</f>
        <v>0</v>
      </c>
    </row>
    <row r="86" spans="1:15" ht="13.5" customHeight="1" x14ac:dyDescent="0.2">
      <c r="A86" s="128"/>
      <c r="B86" s="127">
        <f>'Funding Request'!B$24</f>
        <v>0</v>
      </c>
      <c r="C86" s="44"/>
      <c r="D86" s="45"/>
      <c r="E86" s="57"/>
      <c r="F86" s="43">
        <f t="shared" ref="F86:F117" si="3">D86*E86</f>
        <v>0</v>
      </c>
      <c r="G86" s="55"/>
      <c r="H86" s="69"/>
      <c r="I86" s="128"/>
      <c r="J86" s="127">
        <f>'Funding Request'!H$24</f>
        <v>0</v>
      </c>
      <c r="K86" s="149"/>
      <c r="L86" s="150"/>
      <c r="M86" s="151"/>
      <c r="N86" s="156">
        <f t="shared" si="1"/>
        <v>0</v>
      </c>
      <c r="O86" s="55"/>
    </row>
    <row r="87" spans="1:15" ht="13.5" customHeight="1" thickBot="1" x14ac:dyDescent="0.25">
      <c r="A87" s="128"/>
      <c r="B87" s="127">
        <f>'Funding Request'!B$24</f>
        <v>0</v>
      </c>
      <c r="C87" s="44"/>
      <c r="D87" s="45"/>
      <c r="E87" s="57"/>
      <c r="F87" s="43">
        <f t="shared" si="3"/>
        <v>0</v>
      </c>
      <c r="G87" s="56"/>
      <c r="H87" s="69"/>
      <c r="I87" s="128"/>
      <c r="J87" s="127">
        <f>'Funding Request'!H$24</f>
        <v>0</v>
      </c>
      <c r="K87" s="149"/>
      <c r="L87" s="150"/>
      <c r="M87" s="151"/>
      <c r="N87" s="156">
        <f t="shared" ref="N87:N150" si="4">L87*M87</f>
        <v>0</v>
      </c>
      <c r="O87" s="56"/>
    </row>
    <row r="88" spans="1:15" ht="13.5" customHeight="1" x14ac:dyDescent="0.2">
      <c r="A88" s="128">
        <v>23</v>
      </c>
      <c r="B88" s="127">
        <f>'Funding Request'!B$25</f>
        <v>0</v>
      </c>
      <c r="C88" s="44"/>
      <c r="D88" s="45"/>
      <c r="E88" s="57"/>
      <c r="F88" s="43">
        <f t="shared" si="3"/>
        <v>0</v>
      </c>
      <c r="G88" s="54">
        <f>SUM(F88:F90)</f>
        <v>0</v>
      </c>
      <c r="H88" s="69"/>
      <c r="I88" s="128">
        <v>23</v>
      </c>
      <c r="J88" s="127">
        <f>'Funding Request'!H$25</f>
        <v>0</v>
      </c>
      <c r="K88" s="149"/>
      <c r="L88" s="150"/>
      <c r="M88" s="151"/>
      <c r="N88" s="156">
        <f t="shared" si="4"/>
        <v>0</v>
      </c>
      <c r="O88" s="54">
        <f>SUM(N88:N90)</f>
        <v>0</v>
      </c>
    </row>
    <row r="89" spans="1:15" ht="13.5" customHeight="1" x14ac:dyDescent="0.2">
      <c r="A89" s="128"/>
      <c r="B89" s="127">
        <f>'Funding Request'!B$25</f>
        <v>0</v>
      </c>
      <c r="C89" s="44"/>
      <c r="D89" s="45"/>
      <c r="E89" s="57"/>
      <c r="F89" s="43">
        <f t="shared" si="3"/>
        <v>0</v>
      </c>
      <c r="G89" s="55"/>
      <c r="H89" s="69"/>
      <c r="I89" s="128"/>
      <c r="J89" s="127">
        <f>'Funding Request'!H$25</f>
        <v>0</v>
      </c>
      <c r="K89" s="149"/>
      <c r="L89" s="150"/>
      <c r="M89" s="151"/>
      <c r="N89" s="156">
        <f t="shared" si="4"/>
        <v>0</v>
      </c>
      <c r="O89" s="55"/>
    </row>
    <row r="90" spans="1:15" ht="13.5" customHeight="1" thickBot="1" x14ac:dyDescent="0.25">
      <c r="A90" s="128"/>
      <c r="B90" s="127">
        <f>'Funding Request'!B$25</f>
        <v>0</v>
      </c>
      <c r="C90" s="44"/>
      <c r="D90" s="45"/>
      <c r="E90" s="57"/>
      <c r="F90" s="43">
        <f t="shared" si="3"/>
        <v>0</v>
      </c>
      <c r="G90" s="56"/>
      <c r="H90" s="69"/>
      <c r="I90" s="128"/>
      <c r="J90" s="127">
        <f>'Funding Request'!H$25</f>
        <v>0</v>
      </c>
      <c r="K90" s="149"/>
      <c r="L90" s="150"/>
      <c r="M90" s="151"/>
      <c r="N90" s="156">
        <f t="shared" si="4"/>
        <v>0</v>
      </c>
      <c r="O90" s="56"/>
    </row>
    <row r="91" spans="1:15" ht="13.5" customHeight="1" x14ac:dyDescent="0.2">
      <c r="A91" s="128">
        <v>24</v>
      </c>
      <c r="B91" s="127">
        <f>'Funding Request'!B$26</f>
        <v>0</v>
      </c>
      <c r="C91" s="44"/>
      <c r="D91" s="45"/>
      <c r="E91" s="57"/>
      <c r="F91" s="43">
        <f t="shared" si="3"/>
        <v>0</v>
      </c>
      <c r="G91" s="54">
        <f>SUM(F91:F93)</f>
        <v>0</v>
      </c>
      <c r="H91" s="69"/>
      <c r="I91" s="128">
        <v>24</v>
      </c>
      <c r="J91" s="127">
        <f>'Funding Request'!H$26</f>
        <v>0</v>
      </c>
      <c r="K91" s="149"/>
      <c r="L91" s="150"/>
      <c r="M91" s="151"/>
      <c r="N91" s="156">
        <f t="shared" si="4"/>
        <v>0</v>
      </c>
      <c r="O91" s="54">
        <f>SUM(N91:N93)</f>
        <v>0</v>
      </c>
    </row>
    <row r="92" spans="1:15" ht="13.5" customHeight="1" x14ac:dyDescent="0.2">
      <c r="A92" s="128"/>
      <c r="B92" s="127">
        <f>'Funding Request'!B$26</f>
        <v>0</v>
      </c>
      <c r="C92" s="44"/>
      <c r="D92" s="45"/>
      <c r="E92" s="57"/>
      <c r="F92" s="43">
        <f t="shared" si="3"/>
        <v>0</v>
      </c>
      <c r="G92" s="55"/>
      <c r="H92" s="69"/>
      <c r="I92" s="128"/>
      <c r="J92" s="127">
        <f>'Funding Request'!H$26</f>
        <v>0</v>
      </c>
      <c r="K92" s="149"/>
      <c r="L92" s="150"/>
      <c r="M92" s="151"/>
      <c r="N92" s="156">
        <f t="shared" si="4"/>
        <v>0</v>
      </c>
      <c r="O92" s="55"/>
    </row>
    <row r="93" spans="1:15" ht="13.5" customHeight="1" thickBot="1" x14ac:dyDescent="0.25">
      <c r="A93" s="128"/>
      <c r="B93" s="127">
        <f>'Funding Request'!B$26</f>
        <v>0</v>
      </c>
      <c r="C93" s="44"/>
      <c r="D93" s="45"/>
      <c r="E93" s="57"/>
      <c r="F93" s="43">
        <f t="shared" si="3"/>
        <v>0</v>
      </c>
      <c r="G93" s="56"/>
      <c r="H93" s="69"/>
      <c r="I93" s="128"/>
      <c r="J93" s="127">
        <f>'Funding Request'!H$26</f>
        <v>0</v>
      </c>
      <c r="K93" s="149"/>
      <c r="L93" s="150"/>
      <c r="M93" s="151"/>
      <c r="N93" s="156">
        <f t="shared" si="4"/>
        <v>0</v>
      </c>
      <c r="O93" s="56"/>
    </row>
    <row r="94" spans="1:15" ht="13.5" customHeight="1" x14ac:dyDescent="0.2">
      <c r="A94" s="128">
        <v>25</v>
      </c>
      <c r="B94" s="127">
        <f>'Funding Request'!B$27</f>
        <v>0</v>
      </c>
      <c r="C94" s="44"/>
      <c r="D94" s="45"/>
      <c r="E94" s="57"/>
      <c r="F94" s="43">
        <f t="shared" si="3"/>
        <v>0</v>
      </c>
      <c r="G94" s="54">
        <f>SUM(F94:F96)</f>
        <v>0</v>
      </c>
      <c r="H94" s="69"/>
      <c r="I94" s="128">
        <v>25</v>
      </c>
      <c r="J94" s="127">
        <f>'Funding Request'!H$27</f>
        <v>0</v>
      </c>
      <c r="K94" s="149"/>
      <c r="L94" s="150"/>
      <c r="M94" s="151"/>
      <c r="N94" s="156">
        <f t="shared" si="4"/>
        <v>0</v>
      </c>
      <c r="O94" s="54">
        <f>SUM(N94:N96)</f>
        <v>0</v>
      </c>
    </row>
    <row r="95" spans="1:15" ht="13.5" customHeight="1" x14ac:dyDescent="0.2">
      <c r="A95" s="128"/>
      <c r="B95" s="127">
        <f>'Funding Request'!B$27</f>
        <v>0</v>
      </c>
      <c r="C95" s="44"/>
      <c r="D95" s="45"/>
      <c r="E95" s="57"/>
      <c r="F95" s="43">
        <f t="shared" si="3"/>
        <v>0</v>
      </c>
      <c r="G95" s="55"/>
      <c r="H95" s="69"/>
      <c r="I95" s="128"/>
      <c r="J95" s="127">
        <f>'Funding Request'!H$27</f>
        <v>0</v>
      </c>
      <c r="K95" s="149"/>
      <c r="L95" s="150"/>
      <c r="M95" s="151"/>
      <c r="N95" s="156">
        <f t="shared" si="4"/>
        <v>0</v>
      </c>
      <c r="O95" s="55"/>
    </row>
    <row r="96" spans="1:15" ht="13.5" customHeight="1" thickBot="1" x14ac:dyDescent="0.25">
      <c r="A96" s="128"/>
      <c r="B96" s="127">
        <f>'Funding Request'!B$27</f>
        <v>0</v>
      </c>
      <c r="C96" s="44"/>
      <c r="D96" s="45"/>
      <c r="E96" s="57"/>
      <c r="F96" s="43">
        <f t="shared" si="3"/>
        <v>0</v>
      </c>
      <c r="G96" s="56"/>
      <c r="H96" s="69"/>
      <c r="I96" s="128"/>
      <c r="J96" s="127">
        <f>'Funding Request'!H$27</f>
        <v>0</v>
      </c>
      <c r="K96" s="149"/>
      <c r="L96" s="150"/>
      <c r="M96" s="151"/>
      <c r="N96" s="156">
        <f t="shared" si="4"/>
        <v>0</v>
      </c>
      <c r="O96" s="56"/>
    </row>
    <row r="97" spans="1:15" ht="13.5" customHeight="1" x14ac:dyDescent="0.2">
      <c r="A97" s="128">
        <v>26</v>
      </c>
      <c r="B97" s="127">
        <f>'Funding Request'!B$28</f>
        <v>0</v>
      </c>
      <c r="C97" s="44"/>
      <c r="D97" s="45"/>
      <c r="E97" s="57"/>
      <c r="F97" s="43">
        <f t="shared" si="3"/>
        <v>0</v>
      </c>
      <c r="G97" s="54">
        <f>SUM(F97:F99)</f>
        <v>0</v>
      </c>
      <c r="H97" s="69"/>
      <c r="I97" s="128">
        <v>26</v>
      </c>
      <c r="J97" s="127">
        <f>'Funding Request'!H$28</f>
        <v>0</v>
      </c>
      <c r="K97" s="149"/>
      <c r="L97" s="150"/>
      <c r="M97" s="151"/>
      <c r="N97" s="156">
        <f t="shared" si="4"/>
        <v>0</v>
      </c>
      <c r="O97" s="54">
        <f>SUM(N97:N99)</f>
        <v>0</v>
      </c>
    </row>
    <row r="98" spans="1:15" ht="13.5" customHeight="1" x14ac:dyDescent="0.2">
      <c r="A98" s="128"/>
      <c r="B98" s="127">
        <f>'Funding Request'!B$28</f>
        <v>0</v>
      </c>
      <c r="C98" s="44"/>
      <c r="D98" s="45"/>
      <c r="E98" s="57"/>
      <c r="F98" s="43">
        <f t="shared" si="3"/>
        <v>0</v>
      </c>
      <c r="G98" s="55"/>
      <c r="H98" s="69"/>
      <c r="I98" s="128"/>
      <c r="J98" s="127">
        <f>'Funding Request'!H$28</f>
        <v>0</v>
      </c>
      <c r="K98" s="149"/>
      <c r="L98" s="150"/>
      <c r="M98" s="151"/>
      <c r="N98" s="156">
        <f t="shared" si="4"/>
        <v>0</v>
      </c>
      <c r="O98" s="55"/>
    </row>
    <row r="99" spans="1:15" ht="13.5" customHeight="1" thickBot="1" x14ac:dyDescent="0.25">
      <c r="A99" s="128"/>
      <c r="B99" s="127">
        <f>'Funding Request'!B$28</f>
        <v>0</v>
      </c>
      <c r="C99" s="44"/>
      <c r="D99" s="45"/>
      <c r="E99" s="57"/>
      <c r="F99" s="43">
        <f t="shared" si="3"/>
        <v>0</v>
      </c>
      <c r="G99" s="56"/>
      <c r="H99" s="69"/>
      <c r="I99" s="128"/>
      <c r="J99" s="127">
        <f>'Funding Request'!H$28</f>
        <v>0</v>
      </c>
      <c r="K99" s="149"/>
      <c r="L99" s="150"/>
      <c r="M99" s="151"/>
      <c r="N99" s="156">
        <f t="shared" si="4"/>
        <v>0</v>
      </c>
      <c r="O99" s="56"/>
    </row>
    <row r="100" spans="1:15" ht="13.5" customHeight="1" x14ac:dyDescent="0.2">
      <c r="A100" s="128">
        <v>27</v>
      </c>
      <c r="B100" s="127">
        <f>'Funding Request'!B$29</f>
        <v>0</v>
      </c>
      <c r="C100" s="44"/>
      <c r="D100" s="45"/>
      <c r="E100" s="57"/>
      <c r="F100" s="43">
        <f t="shared" si="3"/>
        <v>0</v>
      </c>
      <c r="G100" s="54">
        <f>SUM(F100:F102)</f>
        <v>0</v>
      </c>
      <c r="H100" s="69"/>
      <c r="I100" s="128">
        <v>27</v>
      </c>
      <c r="J100" s="127">
        <f>'Funding Request'!H$29</f>
        <v>0</v>
      </c>
      <c r="K100" s="149"/>
      <c r="L100" s="150"/>
      <c r="M100" s="151"/>
      <c r="N100" s="156">
        <f t="shared" si="4"/>
        <v>0</v>
      </c>
      <c r="O100" s="54">
        <f>SUM(N100:N102)</f>
        <v>0</v>
      </c>
    </row>
    <row r="101" spans="1:15" ht="13.5" customHeight="1" x14ac:dyDescent="0.2">
      <c r="A101" s="128"/>
      <c r="B101" s="127">
        <f>'Funding Request'!B$29</f>
        <v>0</v>
      </c>
      <c r="C101" s="44"/>
      <c r="D101" s="45"/>
      <c r="E101" s="57"/>
      <c r="F101" s="43">
        <f t="shared" si="3"/>
        <v>0</v>
      </c>
      <c r="G101" s="55"/>
      <c r="H101" s="69"/>
      <c r="I101" s="128"/>
      <c r="J101" s="127">
        <f>'Funding Request'!H$29</f>
        <v>0</v>
      </c>
      <c r="K101" s="149"/>
      <c r="L101" s="150"/>
      <c r="M101" s="151"/>
      <c r="N101" s="156">
        <f t="shared" si="4"/>
        <v>0</v>
      </c>
      <c r="O101" s="55"/>
    </row>
    <row r="102" spans="1:15" ht="13.5" customHeight="1" thickBot="1" x14ac:dyDescent="0.25">
      <c r="A102" s="128"/>
      <c r="B102" s="127">
        <f>'Funding Request'!B$29</f>
        <v>0</v>
      </c>
      <c r="C102" s="44"/>
      <c r="D102" s="45"/>
      <c r="E102" s="57"/>
      <c r="F102" s="43">
        <f t="shared" si="3"/>
        <v>0</v>
      </c>
      <c r="G102" s="56"/>
      <c r="H102" s="69"/>
      <c r="I102" s="128"/>
      <c r="J102" s="127">
        <f>'Funding Request'!H$29</f>
        <v>0</v>
      </c>
      <c r="K102" s="149"/>
      <c r="L102" s="150"/>
      <c r="M102" s="151"/>
      <c r="N102" s="156">
        <f t="shared" si="4"/>
        <v>0</v>
      </c>
      <c r="O102" s="56"/>
    </row>
    <row r="103" spans="1:15" ht="13.5" customHeight="1" x14ac:dyDescent="0.2">
      <c r="A103" s="128">
        <v>28</v>
      </c>
      <c r="B103" s="127">
        <f>'Funding Request'!B$30</f>
        <v>0</v>
      </c>
      <c r="C103" s="44"/>
      <c r="D103" s="45"/>
      <c r="E103" s="57"/>
      <c r="F103" s="43">
        <f t="shared" si="3"/>
        <v>0</v>
      </c>
      <c r="G103" s="54">
        <f>SUM(F103:F105)</f>
        <v>0</v>
      </c>
      <c r="H103" s="69"/>
      <c r="I103" s="128">
        <v>28</v>
      </c>
      <c r="J103" s="127">
        <f>'Funding Request'!H$30</f>
        <v>0</v>
      </c>
      <c r="K103" s="149"/>
      <c r="L103" s="150"/>
      <c r="M103" s="151"/>
      <c r="N103" s="156">
        <f t="shared" si="4"/>
        <v>0</v>
      </c>
      <c r="O103" s="54">
        <f>SUM(N103:N105)</f>
        <v>0</v>
      </c>
    </row>
    <row r="104" spans="1:15" ht="13.5" customHeight="1" x14ac:dyDescent="0.2">
      <c r="A104" s="128"/>
      <c r="B104" s="127">
        <f>'Funding Request'!B$30</f>
        <v>0</v>
      </c>
      <c r="C104" s="44"/>
      <c r="D104" s="45"/>
      <c r="E104" s="57"/>
      <c r="F104" s="43">
        <f t="shared" si="3"/>
        <v>0</v>
      </c>
      <c r="G104" s="55"/>
      <c r="H104" s="69"/>
      <c r="I104" s="128"/>
      <c r="J104" s="127">
        <f>'Funding Request'!H$30</f>
        <v>0</v>
      </c>
      <c r="K104" s="149"/>
      <c r="L104" s="150"/>
      <c r="M104" s="151"/>
      <c r="N104" s="156">
        <f t="shared" si="4"/>
        <v>0</v>
      </c>
      <c r="O104" s="55"/>
    </row>
    <row r="105" spans="1:15" ht="13.5" customHeight="1" thickBot="1" x14ac:dyDescent="0.25">
      <c r="A105" s="128"/>
      <c r="B105" s="127">
        <f>'Funding Request'!B$30</f>
        <v>0</v>
      </c>
      <c r="C105" s="44"/>
      <c r="D105" s="45"/>
      <c r="E105" s="57"/>
      <c r="F105" s="43">
        <f t="shared" si="3"/>
        <v>0</v>
      </c>
      <c r="G105" s="56"/>
      <c r="H105" s="69"/>
      <c r="I105" s="128"/>
      <c r="J105" s="127">
        <f>'Funding Request'!H$30</f>
        <v>0</v>
      </c>
      <c r="K105" s="149"/>
      <c r="L105" s="150"/>
      <c r="M105" s="151"/>
      <c r="N105" s="156">
        <f t="shared" si="4"/>
        <v>0</v>
      </c>
      <c r="O105" s="56"/>
    </row>
    <row r="106" spans="1:15" ht="13.5" customHeight="1" x14ac:dyDescent="0.2">
      <c r="A106" s="130">
        <v>29</v>
      </c>
      <c r="B106" s="127">
        <f>'Funding Request'!B$31</f>
        <v>0</v>
      </c>
      <c r="C106" s="46"/>
      <c r="D106" s="47"/>
      <c r="E106" s="58"/>
      <c r="F106" s="43">
        <f t="shared" si="3"/>
        <v>0</v>
      </c>
      <c r="G106" s="54">
        <f>SUM(F106:F108)</f>
        <v>0</v>
      </c>
      <c r="H106" s="69"/>
      <c r="I106" s="128">
        <v>29</v>
      </c>
      <c r="J106" s="127">
        <f>'Funding Request'!H$31</f>
        <v>0</v>
      </c>
      <c r="K106" s="149"/>
      <c r="L106" s="150"/>
      <c r="M106" s="151"/>
      <c r="N106" s="156">
        <f t="shared" si="4"/>
        <v>0</v>
      </c>
      <c r="O106" s="54">
        <f>SUM(N106:N108)</f>
        <v>0</v>
      </c>
    </row>
    <row r="107" spans="1:15" ht="13.5" customHeight="1" x14ac:dyDescent="0.2">
      <c r="A107" s="128"/>
      <c r="B107" s="127">
        <f>'Funding Request'!B$31</f>
        <v>0</v>
      </c>
      <c r="C107" s="44"/>
      <c r="D107" s="48"/>
      <c r="E107" s="57"/>
      <c r="F107" s="43">
        <f t="shared" si="3"/>
        <v>0</v>
      </c>
      <c r="G107" s="55"/>
      <c r="H107" s="69"/>
      <c r="I107" s="128"/>
      <c r="J107" s="127">
        <f>'Funding Request'!H$31</f>
        <v>0</v>
      </c>
      <c r="K107" s="149"/>
      <c r="L107" s="157"/>
      <c r="M107" s="151"/>
      <c r="N107" s="156">
        <f t="shared" si="4"/>
        <v>0</v>
      </c>
      <c r="O107" s="55"/>
    </row>
    <row r="108" spans="1:15" ht="13.5" customHeight="1" thickBot="1" x14ac:dyDescent="0.25">
      <c r="A108" s="128"/>
      <c r="B108" s="127">
        <f>'Funding Request'!B$31</f>
        <v>0</v>
      </c>
      <c r="C108" s="44"/>
      <c r="D108" s="48"/>
      <c r="E108" s="57"/>
      <c r="F108" s="43">
        <f t="shared" si="3"/>
        <v>0</v>
      </c>
      <c r="G108" s="56"/>
      <c r="H108" s="69"/>
      <c r="I108" s="128"/>
      <c r="J108" s="127">
        <f>'Funding Request'!H$31</f>
        <v>0</v>
      </c>
      <c r="K108" s="149"/>
      <c r="L108" s="157"/>
      <c r="M108" s="151"/>
      <c r="N108" s="156">
        <f t="shared" si="4"/>
        <v>0</v>
      </c>
      <c r="O108" s="56"/>
    </row>
    <row r="109" spans="1:15" ht="13.5" customHeight="1" x14ac:dyDescent="0.2">
      <c r="A109" s="128">
        <v>30</v>
      </c>
      <c r="B109" s="127">
        <f>'Funding Request'!B$32</f>
        <v>0</v>
      </c>
      <c r="C109" s="44"/>
      <c r="D109" s="48"/>
      <c r="E109" s="57"/>
      <c r="F109" s="49">
        <f t="shared" si="3"/>
        <v>0</v>
      </c>
      <c r="G109" s="54">
        <f>SUM(F109:F111)</f>
        <v>0</v>
      </c>
      <c r="H109" s="69"/>
      <c r="I109" s="128">
        <v>30</v>
      </c>
      <c r="J109" s="127">
        <f>'Funding Request'!H$32</f>
        <v>0</v>
      </c>
      <c r="K109" s="149"/>
      <c r="L109" s="157"/>
      <c r="M109" s="151"/>
      <c r="N109" s="158">
        <f t="shared" si="4"/>
        <v>0</v>
      </c>
      <c r="O109" s="54">
        <f>SUM(N109:N111)</f>
        <v>0</v>
      </c>
    </row>
    <row r="110" spans="1:15" ht="13.5" customHeight="1" x14ac:dyDescent="0.2">
      <c r="A110" s="128"/>
      <c r="B110" s="127">
        <f>'Funding Request'!B$32</f>
        <v>0</v>
      </c>
      <c r="C110" s="44"/>
      <c r="D110" s="48"/>
      <c r="E110" s="57"/>
      <c r="F110" s="49">
        <f t="shared" si="3"/>
        <v>0</v>
      </c>
      <c r="G110" s="55"/>
      <c r="H110" s="69"/>
      <c r="I110" s="128"/>
      <c r="J110" s="127">
        <f>'Funding Request'!H$32</f>
        <v>0</v>
      </c>
      <c r="K110" s="149"/>
      <c r="L110" s="157"/>
      <c r="M110" s="151"/>
      <c r="N110" s="158">
        <f t="shared" si="4"/>
        <v>0</v>
      </c>
      <c r="O110" s="55"/>
    </row>
    <row r="111" spans="1:15" ht="13.5" customHeight="1" thickBot="1" x14ac:dyDescent="0.25">
      <c r="A111" s="128"/>
      <c r="B111" s="127">
        <f>'Funding Request'!B$32</f>
        <v>0</v>
      </c>
      <c r="C111" s="44"/>
      <c r="D111" s="48"/>
      <c r="E111" s="57"/>
      <c r="F111" s="49">
        <f t="shared" si="3"/>
        <v>0</v>
      </c>
      <c r="G111" s="56"/>
      <c r="H111" s="69"/>
      <c r="I111" s="128"/>
      <c r="J111" s="127">
        <f>'Funding Request'!H$32</f>
        <v>0</v>
      </c>
      <c r="K111" s="149"/>
      <c r="L111" s="157"/>
      <c r="M111" s="151"/>
      <c r="N111" s="158">
        <f t="shared" si="4"/>
        <v>0</v>
      </c>
      <c r="O111" s="56"/>
    </row>
    <row r="112" spans="1:15" ht="13.5" customHeight="1" x14ac:dyDescent="0.2">
      <c r="A112" s="128">
        <v>31</v>
      </c>
      <c r="B112" s="127">
        <f>'Funding Request'!B$33</f>
        <v>0</v>
      </c>
      <c r="C112" s="50"/>
      <c r="D112" s="48"/>
      <c r="E112" s="57"/>
      <c r="F112" s="49">
        <f t="shared" si="3"/>
        <v>0</v>
      </c>
      <c r="G112" s="54">
        <f>SUM(F112:F114)</f>
        <v>0</v>
      </c>
      <c r="H112" s="69"/>
      <c r="I112" s="128">
        <v>31</v>
      </c>
      <c r="J112" s="127">
        <f>'Funding Request'!H$33</f>
        <v>0</v>
      </c>
      <c r="K112" s="159"/>
      <c r="L112" s="157"/>
      <c r="M112" s="151"/>
      <c r="N112" s="160">
        <f t="shared" si="4"/>
        <v>0</v>
      </c>
      <c r="O112" s="54">
        <f>SUM(N112:N114)</f>
        <v>0</v>
      </c>
    </row>
    <row r="113" spans="1:21" ht="13.5" customHeight="1" x14ac:dyDescent="0.2">
      <c r="A113" s="128"/>
      <c r="B113" s="127">
        <f>'Funding Request'!B$33</f>
        <v>0</v>
      </c>
      <c r="C113" s="50"/>
      <c r="D113" s="48"/>
      <c r="E113" s="57"/>
      <c r="F113" s="49">
        <f t="shared" si="3"/>
        <v>0</v>
      </c>
      <c r="G113" s="55"/>
      <c r="H113" s="69"/>
      <c r="I113" s="128"/>
      <c r="J113" s="127">
        <f>'Funding Request'!H$33</f>
        <v>0</v>
      </c>
      <c r="K113" s="159"/>
      <c r="L113" s="157"/>
      <c r="M113" s="151"/>
      <c r="N113" s="160">
        <f t="shared" si="4"/>
        <v>0</v>
      </c>
      <c r="O113" s="55"/>
    </row>
    <row r="114" spans="1:21" ht="13.5" customHeight="1" thickBot="1" x14ac:dyDescent="0.25">
      <c r="A114" s="128"/>
      <c r="B114" s="127">
        <f>'Funding Request'!B$33</f>
        <v>0</v>
      </c>
      <c r="C114" s="50"/>
      <c r="D114" s="48"/>
      <c r="E114" s="57"/>
      <c r="F114" s="49">
        <f t="shared" si="3"/>
        <v>0</v>
      </c>
      <c r="G114" s="56"/>
      <c r="H114" s="69"/>
      <c r="I114" s="128"/>
      <c r="J114" s="127">
        <f>'Funding Request'!H$33</f>
        <v>0</v>
      </c>
      <c r="K114" s="159"/>
      <c r="L114" s="157"/>
      <c r="M114" s="151"/>
      <c r="N114" s="160">
        <f t="shared" si="4"/>
        <v>0</v>
      </c>
      <c r="O114" s="56"/>
    </row>
    <row r="115" spans="1:21" ht="13.5" customHeight="1" x14ac:dyDescent="0.2">
      <c r="A115" s="128">
        <v>32</v>
      </c>
      <c r="B115" s="127">
        <f>'Funding Request'!B$34</f>
        <v>0</v>
      </c>
      <c r="C115" s="44"/>
      <c r="D115" s="48"/>
      <c r="E115" s="57"/>
      <c r="F115" s="43">
        <f t="shared" si="3"/>
        <v>0</v>
      </c>
      <c r="G115" s="54">
        <f>SUM(F115:F117)</f>
        <v>0</v>
      </c>
      <c r="H115" s="69"/>
      <c r="I115" s="128">
        <v>32</v>
      </c>
      <c r="J115" s="127">
        <f>'Funding Request'!H$34</f>
        <v>0</v>
      </c>
      <c r="K115" s="149"/>
      <c r="L115" s="157"/>
      <c r="M115" s="151"/>
      <c r="N115" s="160">
        <f t="shared" si="4"/>
        <v>0</v>
      </c>
      <c r="O115" s="54">
        <f>SUM(N115:N117)</f>
        <v>0</v>
      </c>
    </row>
    <row r="116" spans="1:21" ht="13.5" customHeight="1" x14ac:dyDescent="0.25">
      <c r="A116" s="128"/>
      <c r="B116" s="127">
        <f>'Funding Request'!B$34</f>
        <v>0</v>
      </c>
      <c r="C116" s="44"/>
      <c r="D116" s="48"/>
      <c r="E116" s="57"/>
      <c r="F116" s="43">
        <f t="shared" si="3"/>
        <v>0</v>
      </c>
      <c r="G116" s="55"/>
      <c r="H116" s="69"/>
      <c r="I116" s="128"/>
      <c r="J116" s="127">
        <f>'Funding Request'!H$34</f>
        <v>0</v>
      </c>
      <c r="K116" s="149"/>
      <c r="L116" s="157"/>
      <c r="M116" s="151"/>
      <c r="N116" s="160">
        <f t="shared" si="4"/>
        <v>0</v>
      </c>
      <c r="O116" s="55"/>
      <c r="P116" s="131"/>
      <c r="Q116" s="131"/>
      <c r="R116" s="131"/>
      <c r="S116" s="131"/>
      <c r="T116" s="131"/>
      <c r="U116" s="131"/>
    </row>
    <row r="117" spans="1:21" ht="13.5" customHeight="1" thickBot="1" x14ac:dyDescent="0.3">
      <c r="A117" s="128"/>
      <c r="B117" s="127">
        <f>'Funding Request'!B$34</f>
        <v>0</v>
      </c>
      <c r="C117" s="44"/>
      <c r="D117" s="48"/>
      <c r="E117" s="57"/>
      <c r="F117" s="43">
        <f t="shared" si="3"/>
        <v>0</v>
      </c>
      <c r="G117" s="56"/>
      <c r="H117" s="84"/>
      <c r="I117" s="128"/>
      <c r="J117" s="127">
        <f>'Funding Request'!H$34</f>
        <v>0</v>
      </c>
      <c r="K117" s="149"/>
      <c r="L117" s="157"/>
      <c r="M117" s="151"/>
      <c r="N117" s="160">
        <f t="shared" si="4"/>
        <v>0</v>
      </c>
      <c r="O117" s="56"/>
      <c r="P117" s="131"/>
      <c r="Q117" s="131"/>
      <c r="R117" s="131"/>
      <c r="S117" s="131"/>
      <c r="T117" s="131"/>
      <c r="U117" s="131"/>
    </row>
    <row r="118" spans="1:21" ht="13.5" customHeight="1" x14ac:dyDescent="0.2">
      <c r="A118" s="128">
        <v>33</v>
      </c>
      <c r="B118" s="127">
        <f>'Funding Request'!B$35</f>
        <v>0</v>
      </c>
      <c r="C118" s="44"/>
      <c r="D118" s="48"/>
      <c r="E118" s="57"/>
      <c r="F118" s="43">
        <f t="shared" ref="F118:F149" si="5">D118*E118</f>
        <v>0</v>
      </c>
      <c r="G118" s="54">
        <f>SUM(F118:F120)</f>
        <v>0</v>
      </c>
      <c r="I118" s="128">
        <v>33</v>
      </c>
      <c r="J118" s="127">
        <f>'Funding Request'!H$35</f>
        <v>0</v>
      </c>
      <c r="K118" s="149"/>
      <c r="L118" s="150"/>
      <c r="M118" s="151"/>
      <c r="N118" s="161">
        <f t="shared" si="4"/>
        <v>0</v>
      </c>
      <c r="O118" s="54">
        <f>SUM(N118:N120)</f>
        <v>0</v>
      </c>
    </row>
    <row r="119" spans="1:21" ht="13.5" customHeight="1" x14ac:dyDescent="0.2">
      <c r="A119" s="128"/>
      <c r="B119" s="127">
        <f>'Funding Request'!B$35</f>
        <v>0</v>
      </c>
      <c r="C119" s="44"/>
      <c r="D119" s="48"/>
      <c r="E119" s="57"/>
      <c r="F119" s="43">
        <f t="shared" si="5"/>
        <v>0</v>
      </c>
      <c r="G119" s="55"/>
      <c r="I119" s="128"/>
      <c r="J119" s="127">
        <f>'Funding Request'!H$35</f>
        <v>0</v>
      </c>
      <c r="K119" s="149"/>
      <c r="L119" s="150"/>
      <c r="M119" s="151"/>
      <c r="N119" s="161">
        <f t="shared" si="4"/>
        <v>0</v>
      </c>
      <c r="O119" s="55"/>
    </row>
    <row r="120" spans="1:21" ht="13.5" customHeight="1" thickBot="1" x14ac:dyDescent="0.25">
      <c r="A120" s="128"/>
      <c r="B120" s="127">
        <f>'Funding Request'!B$35</f>
        <v>0</v>
      </c>
      <c r="C120" s="44"/>
      <c r="D120" s="48"/>
      <c r="E120" s="57"/>
      <c r="F120" s="43">
        <f t="shared" si="5"/>
        <v>0</v>
      </c>
      <c r="G120" s="56"/>
      <c r="I120" s="128"/>
      <c r="J120" s="127">
        <f>'Funding Request'!H$35</f>
        <v>0</v>
      </c>
      <c r="K120" s="149"/>
      <c r="L120" s="150"/>
      <c r="M120" s="151"/>
      <c r="N120" s="161">
        <f t="shared" si="4"/>
        <v>0</v>
      </c>
      <c r="O120" s="56"/>
    </row>
    <row r="121" spans="1:21" ht="13.5" customHeight="1" x14ac:dyDescent="0.2">
      <c r="A121" s="128">
        <v>34</v>
      </c>
      <c r="B121" s="127">
        <f>'Funding Request'!B$36</f>
        <v>0</v>
      </c>
      <c r="C121" s="44"/>
      <c r="D121" s="48"/>
      <c r="E121" s="57"/>
      <c r="F121" s="43">
        <f t="shared" si="5"/>
        <v>0</v>
      </c>
      <c r="G121" s="54">
        <f>SUM(F121:F123)</f>
        <v>0</v>
      </c>
      <c r="I121" s="128">
        <v>34</v>
      </c>
      <c r="J121" s="127">
        <f>'Funding Request'!H$36</f>
        <v>0</v>
      </c>
      <c r="K121" s="149"/>
      <c r="L121" s="150"/>
      <c r="M121" s="151"/>
      <c r="N121" s="161">
        <f t="shared" si="4"/>
        <v>0</v>
      </c>
      <c r="O121" s="54">
        <f>SUM(N121:N123)</f>
        <v>0</v>
      </c>
    </row>
    <row r="122" spans="1:21" ht="13.5" customHeight="1" x14ac:dyDescent="0.2">
      <c r="A122" s="128"/>
      <c r="B122" s="127">
        <f>'Funding Request'!B$36</f>
        <v>0</v>
      </c>
      <c r="C122" s="44"/>
      <c r="D122" s="48"/>
      <c r="E122" s="57"/>
      <c r="F122" s="43">
        <f t="shared" si="5"/>
        <v>0</v>
      </c>
      <c r="G122" s="55"/>
      <c r="I122" s="128"/>
      <c r="J122" s="127">
        <f>'Funding Request'!H$36</f>
        <v>0</v>
      </c>
      <c r="K122" s="149"/>
      <c r="L122" s="150"/>
      <c r="M122" s="151"/>
      <c r="N122" s="161">
        <f t="shared" si="4"/>
        <v>0</v>
      </c>
      <c r="O122" s="55"/>
    </row>
    <row r="123" spans="1:21" ht="13.5" customHeight="1" thickBot="1" x14ac:dyDescent="0.25">
      <c r="A123" s="128"/>
      <c r="B123" s="127">
        <f>'Funding Request'!B$36</f>
        <v>0</v>
      </c>
      <c r="C123" s="44"/>
      <c r="D123" s="48"/>
      <c r="E123" s="57"/>
      <c r="F123" s="43">
        <f t="shared" si="5"/>
        <v>0</v>
      </c>
      <c r="G123" s="56"/>
      <c r="I123" s="128"/>
      <c r="J123" s="127">
        <f>'Funding Request'!H$36</f>
        <v>0</v>
      </c>
      <c r="K123" s="149"/>
      <c r="L123" s="150"/>
      <c r="M123" s="151"/>
      <c r="N123" s="161">
        <f t="shared" si="4"/>
        <v>0</v>
      </c>
      <c r="O123" s="56"/>
    </row>
    <row r="124" spans="1:21" ht="13.5" customHeight="1" x14ac:dyDescent="0.2">
      <c r="A124" s="128">
        <v>35</v>
      </c>
      <c r="B124" s="127">
        <f>'Funding Request'!B$37</f>
        <v>0</v>
      </c>
      <c r="C124" s="44"/>
      <c r="D124" s="48"/>
      <c r="E124" s="57"/>
      <c r="F124" s="43">
        <f t="shared" si="5"/>
        <v>0</v>
      </c>
      <c r="G124" s="54">
        <f>SUM(F124:F126)</f>
        <v>0</v>
      </c>
      <c r="I124" s="128">
        <v>35</v>
      </c>
      <c r="J124" s="127">
        <f>'Funding Request'!H$37</f>
        <v>0</v>
      </c>
      <c r="K124" s="149"/>
      <c r="L124" s="150"/>
      <c r="M124" s="151"/>
      <c r="N124" s="161">
        <f t="shared" si="4"/>
        <v>0</v>
      </c>
      <c r="O124" s="54">
        <f>SUM(N124:N126)</f>
        <v>0</v>
      </c>
    </row>
    <row r="125" spans="1:21" ht="13.5" customHeight="1" x14ac:dyDescent="0.2">
      <c r="A125" s="128"/>
      <c r="B125" s="127">
        <f>'Funding Request'!B$37</f>
        <v>0</v>
      </c>
      <c r="C125" s="44"/>
      <c r="D125" s="48"/>
      <c r="E125" s="57"/>
      <c r="F125" s="43">
        <f t="shared" si="5"/>
        <v>0</v>
      </c>
      <c r="G125" s="55"/>
      <c r="I125" s="128"/>
      <c r="J125" s="127">
        <f>'Funding Request'!H$37</f>
        <v>0</v>
      </c>
      <c r="K125" s="149"/>
      <c r="L125" s="150"/>
      <c r="M125" s="151"/>
      <c r="N125" s="161">
        <f t="shared" si="4"/>
        <v>0</v>
      </c>
      <c r="O125" s="55"/>
    </row>
    <row r="126" spans="1:21" ht="13.5" customHeight="1" thickBot="1" x14ac:dyDescent="0.25">
      <c r="A126" s="128"/>
      <c r="B126" s="127">
        <f>'Funding Request'!B$37</f>
        <v>0</v>
      </c>
      <c r="C126" s="44"/>
      <c r="D126" s="48"/>
      <c r="E126" s="57"/>
      <c r="F126" s="43">
        <f t="shared" si="5"/>
        <v>0</v>
      </c>
      <c r="G126" s="56"/>
      <c r="I126" s="128"/>
      <c r="J126" s="127">
        <f>'Funding Request'!H$37</f>
        <v>0</v>
      </c>
      <c r="K126" s="149"/>
      <c r="L126" s="150"/>
      <c r="M126" s="151"/>
      <c r="N126" s="161">
        <f t="shared" si="4"/>
        <v>0</v>
      </c>
      <c r="O126" s="56"/>
    </row>
    <row r="127" spans="1:21" ht="13.5" customHeight="1" x14ac:dyDescent="0.2">
      <c r="A127" s="128">
        <v>36</v>
      </c>
      <c r="B127" s="127">
        <f>'Funding Request'!B$38</f>
        <v>0</v>
      </c>
      <c r="C127" s="44"/>
      <c r="D127" s="48"/>
      <c r="E127" s="57"/>
      <c r="F127" s="43">
        <f t="shared" si="5"/>
        <v>0</v>
      </c>
      <c r="G127" s="54">
        <f>SUM(F127:F129)</f>
        <v>0</v>
      </c>
      <c r="I127" s="128">
        <v>36</v>
      </c>
      <c r="J127" s="127">
        <f>'Funding Request'!H$38</f>
        <v>0</v>
      </c>
      <c r="K127" s="149"/>
      <c r="L127" s="150"/>
      <c r="M127" s="151"/>
      <c r="N127" s="161">
        <f t="shared" si="4"/>
        <v>0</v>
      </c>
      <c r="O127" s="54">
        <f>SUM(N127:N129)</f>
        <v>0</v>
      </c>
    </row>
    <row r="128" spans="1:21" ht="13.5" customHeight="1" x14ac:dyDescent="0.2">
      <c r="A128" s="128"/>
      <c r="B128" s="127">
        <f>'Funding Request'!B$38</f>
        <v>0</v>
      </c>
      <c r="C128" s="44"/>
      <c r="D128" s="48"/>
      <c r="E128" s="57"/>
      <c r="F128" s="43">
        <f t="shared" si="5"/>
        <v>0</v>
      </c>
      <c r="G128" s="55"/>
      <c r="I128" s="128"/>
      <c r="J128" s="127">
        <f>'Funding Request'!H$38</f>
        <v>0</v>
      </c>
      <c r="K128" s="149"/>
      <c r="L128" s="150"/>
      <c r="M128" s="151"/>
      <c r="N128" s="161">
        <f t="shared" si="4"/>
        <v>0</v>
      </c>
      <c r="O128" s="55"/>
    </row>
    <row r="129" spans="1:15" ht="13.5" customHeight="1" thickBot="1" x14ac:dyDescent="0.25">
      <c r="A129" s="128"/>
      <c r="B129" s="127">
        <f>'Funding Request'!B$38</f>
        <v>0</v>
      </c>
      <c r="C129" s="44"/>
      <c r="D129" s="45"/>
      <c r="E129" s="57"/>
      <c r="F129" s="43">
        <f t="shared" si="5"/>
        <v>0</v>
      </c>
      <c r="G129" s="56"/>
      <c r="I129" s="128"/>
      <c r="J129" s="127">
        <f>'Funding Request'!H$38</f>
        <v>0</v>
      </c>
      <c r="K129" s="149"/>
      <c r="L129" s="150"/>
      <c r="M129" s="151"/>
      <c r="N129" s="161">
        <f t="shared" si="4"/>
        <v>0</v>
      </c>
      <c r="O129" s="56"/>
    </row>
    <row r="130" spans="1:15" ht="13.5" customHeight="1" x14ac:dyDescent="0.2">
      <c r="A130" s="128">
        <v>37</v>
      </c>
      <c r="B130" s="127">
        <f>'Funding Request'!B$39</f>
        <v>0</v>
      </c>
      <c r="C130" s="44"/>
      <c r="D130" s="45"/>
      <c r="E130" s="57"/>
      <c r="F130" s="43">
        <f t="shared" si="5"/>
        <v>0</v>
      </c>
      <c r="G130" s="54">
        <f>SUM(F130:F132)</f>
        <v>0</v>
      </c>
      <c r="I130" s="128">
        <v>37</v>
      </c>
      <c r="J130" s="127">
        <f>'Funding Request'!H$39</f>
        <v>0</v>
      </c>
      <c r="K130" s="149"/>
      <c r="L130" s="150"/>
      <c r="M130" s="151"/>
      <c r="N130" s="161">
        <f t="shared" si="4"/>
        <v>0</v>
      </c>
      <c r="O130" s="54">
        <f>SUM(N130:N132)</f>
        <v>0</v>
      </c>
    </row>
    <row r="131" spans="1:15" ht="13.5" customHeight="1" x14ac:dyDescent="0.2">
      <c r="A131" s="128"/>
      <c r="B131" s="127">
        <f>'Funding Request'!B$39</f>
        <v>0</v>
      </c>
      <c r="C131" s="44"/>
      <c r="D131" s="45"/>
      <c r="E131" s="57"/>
      <c r="F131" s="43">
        <f t="shared" si="5"/>
        <v>0</v>
      </c>
      <c r="G131" s="55"/>
      <c r="I131" s="128"/>
      <c r="J131" s="127">
        <f>'Funding Request'!H$39</f>
        <v>0</v>
      </c>
      <c r="K131" s="149"/>
      <c r="L131" s="150"/>
      <c r="M131" s="151"/>
      <c r="N131" s="161">
        <f t="shared" si="4"/>
        <v>0</v>
      </c>
      <c r="O131" s="55"/>
    </row>
    <row r="132" spans="1:15" ht="13.5" customHeight="1" thickBot="1" x14ac:dyDescent="0.25">
      <c r="A132" s="128"/>
      <c r="B132" s="127">
        <f>'Funding Request'!B$39</f>
        <v>0</v>
      </c>
      <c r="C132" s="44"/>
      <c r="D132" s="45"/>
      <c r="E132" s="57"/>
      <c r="F132" s="43">
        <f t="shared" si="5"/>
        <v>0</v>
      </c>
      <c r="G132" s="56"/>
      <c r="I132" s="128"/>
      <c r="J132" s="127">
        <f>'Funding Request'!H$39</f>
        <v>0</v>
      </c>
      <c r="K132" s="149"/>
      <c r="L132" s="150"/>
      <c r="M132" s="151"/>
      <c r="N132" s="161">
        <f t="shared" si="4"/>
        <v>0</v>
      </c>
      <c r="O132" s="56"/>
    </row>
    <row r="133" spans="1:15" ht="13.5" customHeight="1" x14ac:dyDescent="0.2">
      <c r="A133" s="128">
        <v>38</v>
      </c>
      <c r="B133" s="127">
        <f>'Funding Request'!B$40</f>
        <v>0</v>
      </c>
      <c r="C133" s="44"/>
      <c r="D133" s="45"/>
      <c r="E133" s="57"/>
      <c r="F133" s="43">
        <f t="shared" si="5"/>
        <v>0</v>
      </c>
      <c r="G133" s="54">
        <f>SUM(F133:F135)</f>
        <v>0</v>
      </c>
      <c r="I133" s="128">
        <v>38</v>
      </c>
      <c r="J133" s="127">
        <f>'Funding Request'!H$40</f>
        <v>0</v>
      </c>
      <c r="K133" s="149"/>
      <c r="L133" s="150"/>
      <c r="M133" s="151"/>
      <c r="N133" s="161">
        <f t="shared" si="4"/>
        <v>0</v>
      </c>
      <c r="O133" s="54">
        <f>SUM(N133:N135)</f>
        <v>0</v>
      </c>
    </row>
    <row r="134" spans="1:15" ht="13.5" customHeight="1" x14ac:dyDescent="0.2">
      <c r="A134" s="128"/>
      <c r="B134" s="127">
        <f>'Funding Request'!B$40</f>
        <v>0</v>
      </c>
      <c r="C134" s="44"/>
      <c r="D134" s="45"/>
      <c r="E134" s="57"/>
      <c r="F134" s="43">
        <f t="shared" si="5"/>
        <v>0</v>
      </c>
      <c r="G134" s="55"/>
      <c r="I134" s="128"/>
      <c r="J134" s="127">
        <f>'Funding Request'!H$40</f>
        <v>0</v>
      </c>
      <c r="K134" s="149"/>
      <c r="L134" s="150"/>
      <c r="M134" s="151"/>
      <c r="N134" s="161">
        <f t="shared" si="4"/>
        <v>0</v>
      </c>
      <c r="O134" s="55"/>
    </row>
    <row r="135" spans="1:15" ht="13.5" customHeight="1" thickBot="1" x14ac:dyDescent="0.25">
      <c r="A135" s="128"/>
      <c r="B135" s="127">
        <f>'Funding Request'!B$40</f>
        <v>0</v>
      </c>
      <c r="C135" s="44"/>
      <c r="D135" s="45"/>
      <c r="E135" s="57"/>
      <c r="F135" s="43">
        <f t="shared" si="5"/>
        <v>0</v>
      </c>
      <c r="G135" s="56"/>
      <c r="I135" s="128"/>
      <c r="J135" s="127">
        <f>'Funding Request'!H$40</f>
        <v>0</v>
      </c>
      <c r="K135" s="149"/>
      <c r="L135" s="150"/>
      <c r="M135" s="151"/>
      <c r="N135" s="161">
        <f t="shared" si="4"/>
        <v>0</v>
      </c>
      <c r="O135" s="56"/>
    </row>
    <row r="136" spans="1:15" ht="13.5" customHeight="1" x14ac:dyDescent="0.2">
      <c r="A136" s="128">
        <v>39</v>
      </c>
      <c r="B136" s="127">
        <f>'Funding Request'!B$41</f>
        <v>0</v>
      </c>
      <c r="C136" s="44"/>
      <c r="D136" s="45"/>
      <c r="E136" s="57"/>
      <c r="F136" s="43">
        <f t="shared" si="5"/>
        <v>0</v>
      </c>
      <c r="G136" s="54">
        <f>SUM(F136:F138)</f>
        <v>0</v>
      </c>
      <c r="I136" s="128">
        <v>39</v>
      </c>
      <c r="J136" s="127">
        <f>'Funding Request'!H$41</f>
        <v>0</v>
      </c>
      <c r="K136" s="149"/>
      <c r="L136" s="150"/>
      <c r="M136" s="151"/>
      <c r="N136" s="161">
        <f t="shared" si="4"/>
        <v>0</v>
      </c>
      <c r="O136" s="54">
        <f>SUM(N136:N138)</f>
        <v>0</v>
      </c>
    </row>
    <row r="137" spans="1:15" ht="13.5" customHeight="1" x14ac:dyDescent="0.2">
      <c r="A137" s="128"/>
      <c r="B137" s="127">
        <f>'Funding Request'!B$41</f>
        <v>0</v>
      </c>
      <c r="C137" s="44"/>
      <c r="D137" s="45"/>
      <c r="E137" s="57"/>
      <c r="F137" s="43">
        <f t="shared" si="5"/>
        <v>0</v>
      </c>
      <c r="G137" s="55"/>
      <c r="I137" s="128"/>
      <c r="J137" s="127">
        <f>'Funding Request'!H$41</f>
        <v>0</v>
      </c>
      <c r="K137" s="149"/>
      <c r="L137" s="150"/>
      <c r="M137" s="151"/>
      <c r="N137" s="161">
        <f t="shared" si="4"/>
        <v>0</v>
      </c>
      <c r="O137" s="55"/>
    </row>
    <row r="138" spans="1:15" ht="13.5" customHeight="1" thickBot="1" x14ac:dyDescent="0.25">
      <c r="A138" s="128"/>
      <c r="B138" s="127">
        <f>'Funding Request'!B$41</f>
        <v>0</v>
      </c>
      <c r="C138" s="44"/>
      <c r="D138" s="45"/>
      <c r="E138" s="57"/>
      <c r="F138" s="43">
        <f t="shared" si="5"/>
        <v>0</v>
      </c>
      <c r="G138" s="56"/>
      <c r="I138" s="128"/>
      <c r="J138" s="127">
        <f>'Funding Request'!H$41</f>
        <v>0</v>
      </c>
      <c r="K138" s="149"/>
      <c r="L138" s="150"/>
      <c r="M138" s="151"/>
      <c r="N138" s="161">
        <f t="shared" si="4"/>
        <v>0</v>
      </c>
      <c r="O138" s="56"/>
    </row>
    <row r="139" spans="1:15" ht="13.5" customHeight="1" x14ac:dyDescent="0.2">
      <c r="A139" s="128">
        <v>40</v>
      </c>
      <c r="B139" s="127">
        <f>'Funding Request'!B$42</f>
        <v>0</v>
      </c>
      <c r="C139" s="44"/>
      <c r="D139" s="45"/>
      <c r="E139" s="57"/>
      <c r="F139" s="43">
        <f t="shared" si="5"/>
        <v>0</v>
      </c>
      <c r="G139" s="54">
        <f>SUM(F139:F141)</f>
        <v>0</v>
      </c>
      <c r="I139" s="128">
        <v>40</v>
      </c>
      <c r="J139" s="127">
        <f>'Funding Request'!H$42</f>
        <v>0</v>
      </c>
      <c r="K139" s="149"/>
      <c r="L139" s="150"/>
      <c r="M139" s="151"/>
      <c r="N139" s="161">
        <f t="shared" si="4"/>
        <v>0</v>
      </c>
      <c r="O139" s="54">
        <f>SUM(N139:N141)</f>
        <v>0</v>
      </c>
    </row>
    <row r="140" spans="1:15" ht="13.5" customHeight="1" x14ac:dyDescent="0.2">
      <c r="A140" s="128"/>
      <c r="B140" s="127">
        <f>'Funding Request'!B$42</f>
        <v>0</v>
      </c>
      <c r="C140" s="44"/>
      <c r="D140" s="45"/>
      <c r="E140" s="57"/>
      <c r="F140" s="43">
        <f t="shared" si="5"/>
        <v>0</v>
      </c>
      <c r="G140" s="55"/>
      <c r="I140" s="128"/>
      <c r="J140" s="127">
        <f>'Funding Request'!H$42</f>
        <v>0</v>
      </c>
      <c r="K140" s="149"/>
      <c r="L140" s="150"/>
      <c r="M140" s="151"/>
      <c r="N140" s="161">
        <f t="shared" si="4"/>
        <v>0</v>
      </c>
      <c r="O140" s="55"/>
    </row>
    <row r="141" spans="1:15" ht="13.5" customHeight="1" thickBot="1" x14ac:dyDescent="0.25">
      <c r="A141" s="128"/>
      <c r="B141" s="127">
        <f>'Funding Request'!B$42</f>
        <v>0</v>
      </c>
      <c r="C141" s="44"/>
      <c r="D141" s="45"/>
      <c r="E141" s="57"/>
      <c r="F141" s="43">
        <f t="shared" si="5"/>
        <v>0</v>
      </c>
      <c r="G141" s="56"/>
      <c r="I141" s="128"/>
      <c r="J141" s="127">
        <f>'Funding Request'!H$42</f>
        <v>0</v>
      </c>
      <c r="K141" s="149"/>
      <c r="L141" s="150"/>
      <c r="M141" s="151"/>
      <c r="N141" s="161">
        <f t="shared" si="4"/>
        <v>0</v>
      </c>
      <c r="O141" s="56"/>
    </row>
    <row r="142" spans="1:15" ht="13.5" customHeight="1" x14ac:dyDescent="0.2">
      <c r="A142" s="128">
        <v>41</v>
      </c>
      <c r="B142" s="127">
        <f>'Funding Request'!B$43</f>
        <v>0</v>
      </c>
      <c r="C142" s="44"/>
      <c r="D142" s="45"/>
      <c r="E142" s="57"/>
      <c r="F142" s="43">
        <f t="shared" si="5"/>
        <v>0</v>
      </c>
      <c r="G142" s="54">
        <f>SUM(F142:F144)</f>
        <v>0</v>
      </c>
      <c r="I142" s="128">
        <v>41</v>
      </c>
      <c r="J142" s="127">
        <f>'Funding Request'!H$43</f>
        <v>0</v>
      </c>
      <c r="K142" s="149"/>
      <c r="L142" s="150"/>
      <c r="M142" s="151"/>
      <c r="N142" s="161">
        <f t="shared" si="4"/>
        <v>0</v>
      </c>
      <c r="O142" s="54">
        <f>SUM(N142:N144)</f>
        <v>0</v>
      </c>
    </row>
    <row r="143" spans="1:15" ht="13.5" customHeight="1" x14ac:dyDescent="0.2">
      <c r="A143" s="128"/>
      <c r="B143" s="127">
        <f>'Funding Request'!B$43</f>
        <v>0</v>
      </c>
      <c r="C143" s="44"/>
      <c r="D143" s="45"/>
      <c r="E143" s="57"/>
      <c r="F143" s="43">
        <f t="shared" si="5"/>
        <v>0</v>
      </c>
      <c r="G143" s="55"/>
      <c r="I143" s="128"/>
      <c r="J143" s="127">
        <f>'Funding Request'!H$43</f>
        <v>0</v>
      </c>
      <c r="K143" s="149"/>
      <c r="L143" s="150"/>
      <c r="M143" s="151"/>
      <c r="N143" s="161">
        <f t="shared" si="4"/>
        <v>0</v>
      </c>
      <c r="O143" s="55"/>
    </row>
    <row r="144" spans="1:15" ht="13.5" customHeight="1" thickBot="1" x14ac:dyDescent="0.25">
      <c r="A144" s="128"/>
      <c r="B144" s="127">
        <f>'Funding Request'!B$43</f>
        <v>0</v>
      </c>
      <c r="C144" s="44"/>
      <c r="D144" s="45"/>
      <c r="E144" s="57"/>
      <c r="F144" s="43">
        <f t="shared" si="5"/>
        <v>0</v>
      </c>
      <c r="G144" s="56"/>
      <c r="I144" s="128"/>
      <c r="J144" s="127">
        <f>'Funding Request'!H$43</f>
        <v>0</v>
      </c>
      <c r="K144" s="149"/>
      <c r="L144" s="150"/>
      <c r="M144" s="151"/>
      <c r="N144" s="161">
        <f t="shared" si="4"/>
        <v>0</v>
      </c>
      <c r="O144" s="56"/>
    </row>
    <row r="145" spans="1:15" ht="13.5" customHeight="1" x14ac:dyDescent="0.2">
      <c r="A145" s="128">
        <v>42</v>
      </c>
      <c r="B145" s="127">
        <f>'Funding Request'!B$44</f>
        <v>0</v>
      </c>
      <c r="C145" s="44"/>
      <c r="D145" s="45"/>
      <c r="E145" s="57"/>
      <c r="F145" s="43">
        <f t="shared" si="5"/>
        <v>0</v>
      </c>
      <c r="G145" s="54">
        <f>SUM(F145:F147)</f>
        <v>0</v>
      </c>
      <c r="I145" s="128">
        <v>42</v>
      </c>
      <c r="J145" s="127">
        <f>'Funding Request'!H$44</f>
        <v>0</v>
      </c>
      <c r="K145" s="149"/>
      <c r="L145" s="150"/>
      <c r="M145" s="151"/>
      <c r="N145" s="161">
        <f t="shared" si="4"/>
        <v>0</v>
      </c>
      <c r="O145" s="54">
        <f>SUM(N145:N147)</f>
        <v>0</v>
      </c>
    </row>
    <row r="146" spans="1:15" ht="13.5" customHeight="1" x14ac:dyDescent="0.2">
      <c r="A146" s="128"/>
      <c r="B146" s="127">
        <f>'Funding Request'!B$44</f>
        <v>0</v>
      </c>
      <c r="C146" s="44"/>
      <c r="D146" s="45"/>
      <c r="E146" s="57"/>
      <c r="F146" s="43">
        <f t="shared" si="5"/>
        <v>0</v>
      </c>
      <c r="G146" s="55"/>
      <c r="I146" s="128"/>
      <c r="J146" s="127">
        <f>'Funding Request'!H$44</f>
        <v>0</v>
      </c>
      <c r="K146" s="149"/>
      <c r="L146" s="150"/>
      <c r="M146" s="151"/>
      <c r="N146" s="161">
        <f t="shared" si="4"/>
        <v>0</v>
      </c>
      <c r="O146" s="55"/>
    </row>
    <row r="147" spans="1:15" ht="13.5" customHeight="1" thickBot="1" x14ac:dyDescent="0.25">
      <c r="A147" s="128"/>
      <c r="B147" s="127">
        <f>'Funding Request'!B$44</f>
        <v>0</v>
      </c>
      <c r="C147" s="44"/>
      <c r="D147" s="45"/>
      <c r="E147" s="57"/>
      <c r="F147" s="43">
        <f t="shared" si="5"/>
        <v>0</v>
      </c>
      <c r="G147" s="56"/>
      <c r="I147" s="128"/>
      <c r="J147" s="127">
        <f>'Funding Request'!H$44</f>
        <v>0</v>
      </c>
      <c r="K147" s="149"/>
      <c r="L147" s="150"/>
      <c r="M147" s="151"/>
      <c r="N147" s="161">
        <f t="shared" si="4"/>
        <v>0</v>
      </c>
      <c r="O147" s="56"/>
    </row>
    <row r="148" spans="1:15" ht="13.5" customHeight="1" x14ac:dyDescent="0.2">
      <c r="A148" s="128">
        <v>43</v>
      </c>
      <c r="B148" s="127">
        <f>'Funding Request'!B$45</f>
        <v>0</v>
      </c>
      <c r="C148" s="44"/>
      <c r="D148" s="45"/>
      <c r="E148" s="57"/>
      <c r="F148" s="43">
        <f t="shared" si="5"/>
        <v>0</v>
      </c>
      <c r="G148" s="54">
        <f>SUM(F148:F150)</f>
        <v>0</v>
      </c>
      <c r="I148" s="128">
        <v>43</v>
      </c>
      <c r="J148" s="127">
        <f>'Funding Request'!H$45</f>
        <v>0</v>
      </c>
      <c r="K148" s="149"/>
      <c r="L148" s="150"/>
      <c r="M148" s="151"/>
      <c r="N148" s="161">
        <f t="shared" si="4"/>
        <v>0</v>
      </c>
      <c r="O148" s="54">
        <f>SUM(N148:N150)</f>
        <v>0</v>
      </c>
    </row>
    <row r="149" spans="1:15" ht="13.5" customHeight="1" x14ac:dyDescent="0.2">
      <c r="A149" s="128"/>
      <c r="B149" s="127">
        <f>'Funding Request'!B$45</f>
        <v>0</v>
      </c>
      <c r="C149" s="44"/>
      <c r="D149" s="45"/>
      <c r="E149" s="57"/>
      <c r="F149" s="43">
        <f t="shared" si="5"/>
        <v>0</v>
      </c>
      <c r="G149" s="55"/>
      <c r="I149" s="128"/>
      <c r="J149" s="127">
        <f>'Funding Request'!H$45</f>
        <v>0</v>
      </c>
      <c r="K149" s="149"/>
      <c r="L149" s="150"/>
      <c r="M149" s="151"/>
      <c r="N149" s="161">
        <f t="shared" si="4"/>
        <v>0</v>
      </c>
      <c r="O149" s="55"/>
    </row>
    <row r="150" spans="1:15" ht="13.5" customHeight="1" thickBot="1" x14ac:dyDescent="0.25">
      <c r="A150" s="128"/>
      <c r="B150" s="127">
        <f>'Funding Request'!B$45</f>
        <v>0</v>
      </c>
      <c r="C150" s="44"/>
      <c r="D150" s="45"/>
      <c r="E150" s="57"/>
      <c r="F150" s="43">
        <f t="shared" ref="F150:F181" si="6">D150*E150</f>
        <v>0</v>
      </c>
      <c r="G150" s="56"/>
      <c r="I150" s="128"/>
      <c r="J150" s="127">
        <f>'Funding Request'!H$45</f>
        <v>0</v>
      </c>
      <c r="K150" s="149"/>
      <c r="L150" s="150"/>
      <c r="M150" s="151"/>
      <c r="N150" s="161">
        <f t="shared" si="4"/>
        <v>0</v>
      </c>
      <c r="O150" s="56"/>
    </row>
    <row r="151" spans="1:15" ht="13.5" customHeight="1" x14ac:dyDescent="0.2">
      <c r="A151" s="128">
        <v>44</v>
      </c>
      <c r="B151" s="127">
        <f>'Funding Request'!B$46</f>
        <v>0</v>
      </c>
      <c r="C151" s="44"/>
      <c r="D151" s="45"/>
      <c r="E151" s="57"/>
      <c r="F151" s="43">
        <f t="shared" si="6"/>
        <v>0</v>
      </c>
      <c r="G151" s="54">
        <f>SUM(F151:F153)</f>
        <v>0</v>
      </c>
      <c r="I151" s="128">
        <v>44</v>
      </c>
      <c r="J151" s="127">
        <f>'Funding Request'!H$46</f>
        <v>0</v>
      </c>
      <c r="K151" s="149"/>
      <c r="L151" s="150"/>
      <c r="M151" s="151"/>
      <c r="N151" s="161">
        <f t="shared" ref="N151:N186" si="7">L151*M151</f>
        <v>0</v>
      </c>
      <c r="O151" s="54">
        <f>SUM(N151:N153)</f>
        <v>0</v>
      </c>
    </row>
    <row r="152" spans="1:15" ht="13.5" customHeight="1" x14ac:dyDescent="0.2">
      <c r="A152" s="128"/>
      <c r="B152" s="127">
        <f>'Funding Request'!B$46</f>
        <v>0</v>
      </c>
      <c r="C152" s="44"/>
      <c r="D152" s="45"/>
      <c r="E152" s="57"/>
      <c r="F152" s="43">
        <f t="shared" si="6"/>
        <v>0</v>
      </c>
      <c r="G152" s="55"/>
      <c r="I152" s="128"/>
      <c r="J152" s="127">
        <f>'Funding Request'!H$46</f>
        <v>0</v>
      </c>
      <c r="K152" s="149"/>
      <c r="L152" s="150"/>
      <c r="M152" s="151"/>
      <c r="N152" s="161">
        <f t="shared" si="7"/>
        <v>0</v>
      </c>
      <c r="O152" s="55"/>
    </row>
    <row r="153" spans="1:15" ht="13.5" customHeight="1" thickBot="1" x14ac:dyDescent="0.25">
      <c r="A153" s="128"/>
      <c r="B153" s="127">
        <f>'Funding Request'!B$46</f>
        <v>0</v>
      </c>
      <c r="C153" s="44"/>
      <c r="D153" s="45"/>
      <c r="E153" s="57"/>
      <c r="F153" s="43">
        <f t="shared" si="6"/>
        <v>0</v>
      </c>
      <c r="G153" s="56"/>
      <c r="I153" s="128"/>
      <c r="J153" s="127">
        <f>'Funding Request'!H$46</f>
        <v>0</v>
      </c>
      <c r="K153" s="149"/>
      <c r="L153" s="150"/>
      <c r="M153" s="151"/>
      <c r="N153" s="161">
        <f t="shared" si="7"/>
        <v>0</v>
      </c>
      <c r="O153" s="56"/>
    </row>
    <row r="154" spans="1:15" ht="13.5" customHeight="1" x14ac:dyDescent="0.2">
      <c r="A154" s="128">
        <v>45</v>
      </c>
      <c r="B154" s="127">
        <f>'Funding Request'!B$47</f>
        <v>0</v>
      </c>
      <c r="C154" s="44"/>
      <c r="D154" s="45"/>
      <c r="E154" s="57"/>
      <c r="F154" s="43">
        <f t="shared" si="6"/>
        <v>0</v>
      </c>
      <c r="G154" s="54">
        <f>SUM(F154:F156)</f>
        <v>0</v>
      </c>
      <c r="I154" s="128">
        <v>45</v>
      </c>
      <c r="J154" s="127">
        <f>'Funding Request'!H$47</f>
        <v>0</v>
      </c>
      <c r="K154" s="149"/>
      <c r="L154" s="150"/>
      <c r="M154" s="151"/>
      <c r="N154" s="161">
        <f t="shared" si="7"/>
        <v>0</v>
      </c>
      <c r="O154" s="54">
        <f>SUM(N154:N156)</f>
        <v>0</v>
      </c>
    </row>
    <row r="155" spans="1:15" ht="13.5" customHeight="1" x14ac:dyDescent="0.2">
      <c r="A155" s="128"/>
      <c r="B155" s="127">
        <f>'Funding Request'!B$47</f>
        <v>0</v>
      </c>
      <c r="C155" s="44"/>
      <c r="D155" s="45"/>
      <c r="E155" s="57"/>
      <c r="F155" s="43">
        <f t="shared" si="6"/>
        <v>0</v>
      </c>
      <c r="G155" s="55"/>
      <c r="I155" s="128"/>
      <c r="J155" s="127">
        <f>'Funding Request'!H$47</f>
        <v>0</v>
      </c>
      <c r="K155" s="149"/>
      <c r="L155" s="150"/>
      <c r="M155" s="151"/>
      <c r="N155" s="161">
        <f t="shared" si="7"/>
        <v>0</v>
      </c>
      <c r="O155" s="55"/>
    </row>
    <row r="156" spans="1:15" ht="13.5" customHeight="1" thickBot="1" x14ac:dyDescent="0.25">
      <c r="A156" s="128"/>
      <c r="B156" s="127">
        <f>'Funding Request'!B$47</f>
        <v>0</v>
      </c>
      <c r="C156" s="44"/>
      <c r="D156" s="45"/>
      <c r="E156" s="57"/>
      <c r="F156" s="43">
        <f t="shared" si="6"/>
        <v>0</v>
      </c>
      <c r="G156" s="56"/>
      <c r="I156" s="128"/>
      <c r="J156" s="127">
        <f>'Funding Request'!H$47</f>
        <v>0</v>
      </c>
      <c r="K156" s="149"/>
      <c r="L156" s="150"/>
      <c r="M156" s="151"/>
      <c r="N156" s="161">
        <f t="shared" si="7"/>
        <v>0</v>
      </c>
      <c r="O156" s="56"/>
    </row>
    <row r="157" spans="1:15" ht="13.5" customHeight="1" x14ac:dyDescent="0.2">
      <c r="A157" s="128">
        <v>46</v>
      </c>
      <c r="B157" s="127">
        <f>'Funding Request'!B$48</f>
        <v>0</v>
      </c>
      <c r="C157" s="44"/>
      <c r="D157" s="45"/>
      <c r="E157" s="57"/>
      <c r="F157" s="43">
        <f t="shared" si="6"/>
        <v>0</v>
      </c>
      <c r="G157" s="54">
        <f>SUM(F157:F159)</f>
        <v>0</v>
      </c>
      <c r="I157" s="128">
        <v>46</v>
      </c>
      <c r="J157" s="127">
        <f>'Funding Request'!H$48</f>
        <v>0</v>
      </c>
      <c r="K157" s="149"/>
      <c r="L157" s="150"/>
      <c r="M157" s="151"/>
      <c r="N157" s="161">
        <f t="shared" si="7"/>
        <v>0</v>
      </c>
      <c r="O157" s="54">
        <f>SUM(N157:N159)</f>
        <v>0</v>
      </c>
    </row>
    <row r="158" spans="1:15" ht="13.5" customHeight="1" x14ac:dyDescent="0.2">
      <c r="A158" s="128"/>
      <c r="B158" s="127">
        <f>'Funding Request'!B$48</f>
        <v>0</v>
      </c>
      <c r="C158" s="44"/>
      <c r="D158" s="45"/>
      <c r="E158" s="57"/>
      <c r="F158" s="43">
        <f t="shared" si="6"/>
        <v>0</v>
      </c>
      <c r="G158" s="55"/>
      <c r="I158" s="128"/>
      <c r="J158" s="127">
        <f>'Funding Request'!H$48</f>
        <v>0</v>
      </c>
      <c r="K158" s="149"/>
      <c r="L158" s="150"/>
      <c r="M158" s="151"/>
      <c r="N158" s="161">
        <f t="shared" si="7"/>
        <v>0</v>
      </c>
      <c r="O158" s="55"/>
    </row>
    <row r="159" spans="1:15" ht="13.5" customHeight="1" thickBot="1" x14ac:dyDescent="0.25">
      <c r="A159" s="128"/>
      <c r="B159" s="127">
        <f>'Funding Request'!B$48</f>
        <v>0</v>
      </c>
      <c r="C159" s="44"/>
      <c r="D159" s="45"/>
      <c r="E159" s="57"/>
      <c r="F159" s="43">
        <f t="shared" si="6"/>
        <v>0</v>
      </c>
      <c r="G159" s="56"/>
      <c r="I159" s="128"/>
      <c r="J159" s="127">
        <f>'Funding Request'!H$48</f>
        <v>0</v>
      </c>
      <c r="K159" s="149"/>
      <c r="L159" s="150"/>
      <c r="M159" s="151"/>
      <c r="N159" s="161">
        <f t="shared" si="7"/>
        <v>0</v>
      </c>
      <c r="O159" s="56"/>
    </row>
    <row r="160" spans="1:15" ht="13.5" customHeight="1" x14ac:dyDescent="0.2">
      <c r="A160" s="128">
        <v>47</v>
      </c>
      <c r="B160" s="127">
        <f>'Funding Request'!B$49</f>
        <v>0</v>
      </c>
      <c r="C160" s="44"/>
      <c r="D160" s="45"/>
      <c r="E160" s="57"/>
      <c r="F160" s="43">
        <f t="shared" si="6"/>
        <v>0</v>
      </c>
      <c r="G160" s="54">
        <f>SUM(F160:F162)</f>
        <v>0</v>
      </c>
      <c r="I160" s="128">
        <v>47</v>
      </c>
      <c r="J160" s="127">
        <f>'Funding Request'!H$49</f>
        <v>0</v>
      </c>
      <c r="K160" s="149"/>
      <c r="L160" s="150"/>
      <c r="M160" s="151"/>
      <c r="N160" s="161">
        <f t="shared" si="7"/>
        <v>0</v>
      </c>
      <c r="O160" s="54">
        <f>SUM(N160:N162)</f>
        <v>0</v>
      </c>
    </row>
    <row r="161" spans="1:15" ht="13.5" customHeight="1" x14ac:dyDescent="0.2">
      <c r="A161" s="128"/>
      <c r="B161" s="127">
        <f>'Funding Request'!B$49</f>
        <v>0</v>
      </c>
      <c r="C161" s="44"/>
      <c r="D161" s="45"/>
      <c r="E161" s="57"/>
      <c r="F161" s="43">
        <f t="shared" si="6"/>
        <v>0</v>
      </c>
      <c r="G161" s="55"/>
      <c r="I161" s="128"/>
      <c r="J161" s="127">
        <f>'Funding Request'!H$49</f>
        <v>0</v>
      </c>
      <c r="K161" s="149"/>
      <c r="L161" s="150"/>
      <c r="M161" s="151"/>
      <c r="N161" s="161">
        <f t="shared" si="7"/>
        <v>0</v>
      </c>
      <c r="O161" s="55"/>
    </row>
    <row r="162" spans="1:15" ht="13.5" customHeight="1" thickBot="1" x14ac:dyDescent="0.25">
      <c r="A162" s="128"/>
      <c r="B162" s="127">
        <f>'Funding Request'!B$49</f>
        <v>0</v>
      </c>
      <c r="C162" s="44"/>
      <c r="D162" s="45"/>
      <c r="E162" s="57"/>
      <c r="F162" s="43">
        <f t="shared" si="6"/>
        <v>0</v>
      </c>
      <c r="G162" s="56"/>
      <c r="I162" s="128"/>
      <c r="J162" s="127">
        <f>'Funding Request'!H$49</f>
        <v>0</v>
      </c>
      <c r="K162" s="149"/>
      <c r="L162" s="150"/>
      <c r="M162" s="151"/>
      <c r="N162" s="161">
        <f t="shared" si="7"/>
        <v>0</v>
      </c>
      <c r="O162" s="56"/>
    </row>
    <row r="163" spans="1:15" ht="13.5" customHeight="1" x14ac:dyDescent="0.2">
      <c r="A163" s="128">
        <v>48</v>
      </c>
      <c r="B163" s="127">
        <f>'Funding Request'!B$50</f>
        <v>0</v>
      </c>
      <c r="C163" s="44"/>
      <c r="D163" s="45"/>
      <c r="E163" s="57"/>
      <c r="F163" s="43">
        <f t="shared" si="6"/>
        <v>0</v>
      </c>
      <c r="G163" s="54">
        <f>SUM(F163:F165)</f>
        <v>0</v>
      </c>
      <c r="I163" s="128">
        <v>48</v>
      </c>
      <c r="J163" s="127">
        <f>'Funding Request'!H$50</f>
        <v>0</v>
      </c>
      <c r="K163" s="149"/>
      <c r="L163" s="150"/>
      <c r="M163" s="151"/>
      <c r="N163" s="161">
        <f t="shared" si="7"/>
        <v>0</v>
      </c>
      <c r="O163" s="54">
        <f>SUM(N163:N165)</f>
        <v>0</v>
      </c>
    </row>
    <row r="164" spans="1:15" ht="13.5" customHeight="1" x14ac:dyDescent="0.2">
      <c r="A164" s="128"/>
      <c r="B164" s="127">
        <f>'Funding Request'!B$50</f>
        <v>0</v>
      </c>
      <c r="C164" s="44"/>
      <c r="D164" s="45"/>
      <c r="E164" s="57"/>
      <c r="F164" s="43">
        <f t="shared" si="6"/>
        <v>0</v>
      </c>
      <c r="G164" s="55"/>
      <c r="I164" s="128"/>
      <c r="J164" s="127">
        <f>'Funding Request'!H$50</f>
        <v>0</v>
      </c>
      <c r="K164" s="149"/>
      <c r="L164" s="150"/>
      <c r="M164" s="151"/>
      <c r="N164" s="161">
        <f t="shared" si="7"/>
        <v>0</v>
      </c>
      <c r="O164" s="55"/>
    </row>
    <row r="165" spans="1:15" ht="13.5" customHeight="1" thickBot="1" x14ac:dyDescent="0.25">
      <c r="A165" s="128"/>
      <c r="B165" s="127">
        <f>'Funding Request'!B$50</f>
        <v>0</v>
      </c>
      <c r="C165" s="44"/>
      <c r="D165" s="45"/>
      <c r="E165" s="57"/>
      <c r="F165" s="43">
        <f t="shared" si="6"/>
        <v>0</v>
      </c>
      <c r="G165" s="56"/>
      <c r="I165" s="128"/>
      <c r="J165" s="127">
        <f>'Funding Request'!H$50</f>
        <v>0</v>
      </c>
      <c r="K165" s="149"/>
      <c r="L165" s="150"/>
      <c r="M165" s="151"/>
      <c r="N165" s="161">
        <f t="shared" si="7"/>
        <v>0</v>
      </c>
      <c r="O165" s="56"/>
    </row>
    <row r="166" spans="1:15" ht="13.5" customHeight="1" x14ac:dyDescent="0.2">
      <c r="A166" s="128">
        <v>49</v>
      </c>
      <c r="B166" s="127">
        <f>'Funding Request'!B$51</f>
        <v>0</v>
      </c>
      <c r="C166" s="44"/>
      <c r="D166" s="45"/>
      <c r="E166" s="57"/>
      <c r="F166" s="43">
        <f t="shared" si="6"/>
        <v>0</v>
      </c>
      <c r="G166" s="54">
        <f>SUM(F166:F168)</f>
        <v>0</v>
      </c>
      <c r="I166" s="128">
        <v>49</v>
      </c>
      <c r="J166" s="127">
        <f>'Funding Request'!H$51</f>
        <v>0</v>
      </c>
      <c r="K166" s="149"/>
      <c r="L166" s="150"/>
      <c r="M166" s="151"/>
      <c r="N166" s="161">
        <f t="shared" si="7"/>
        <v>0</v>
      </c>
      <c r="O166" s="54">
        <f>SUM(N166:N168)</f>
        <v>0</v>
      </c>
    </row>
    <row r="167" spans="1:15" ht="13.5" customHeight="1" x14ac:dyDescent="0.2">
      <c r="A167" s="128"/>
      <c r="B167" s="127">
        <f>'Funding Request'!B$51</f>
        <v>0</v>
      </c>
      <c r="C167" s="44"/>
      <c r="D167" s="45"/>
      <c r="E167" s="57"/>
      <c r="F167" s="43">
        <f t="shared" si="6"/>
        <v>0</v>
      </c>
      <c r="G167" s="55"/>
      <c r="I167" s="128"/>
      <c r="J167" s="127">
        <f>'Funding Request'!H$51</f>
        <v>0</v>
      </c>
      <c r="K167" s="149"/>
      <c r="L167" s="150"/>
      <c r="M167" s="151"/>
      <c r="N167" s="161">
        <f t="shared" si="7"/>
        <v>0</v>
      </c>
      <c r="O167" s="55"/>
    </row>
    <row r="168" spans="1:15" ht="13.5" customHeight="1" thickBot="1" x14ac:dyDescent="0.25">
      <c r="A168" s="128"/>
      <c r="B168" s="127">
        <f>'Funding Request'!B$51</f>
        <v>0</v>
      </c>
      <c r="C168" s="44"/>
      <c r="D168" s="45"/>
      <c r="E168" s="57"/>
      <c r="F168" s="43">
        <f t="shared" si="6"/>
        <v>0</v>
      </c>
      <c r="G168" s="56"/>
      <c r="I168" s="128"/>
      <c r="J168" s="127">
        <f>'Funding Request'!H$51</f>
        <v>0</v>
      </c>
      <c r="K168" s="149"/>
      <c r="L168" s="150"/>
      <c r="M168" s="151"/>
      <c r="N168" s="161">
        <f t="shared" si="7"/>
        <v>0</v>
      </c>
      <c r="O168" s="56"/>
    </row>
    <row r="169" spans="1:15" ht="13.5" customHeight="1" x14ac:dyDescent="0.2">
      <c r="A169" s="128">
        <v>50</v>
      </c>
      <c r="B169" s="127">
        <f>'Funding Request'!B$52</f>
        <v>0</v>
      </c>
      <c r="C169" s="44"/>
      <c r="D169" s="45"/>
      <c r="E169" s="57"/>
      <c r="F169" s="43">
        <f t="shared" si="6"/>
        <v>0</v>
      </c>
      <c r="G169" s="54">
        <f>SUM(F169:F171)</f>
        <v>0</v>
      </c>
      <c r="I169" s="128">
        <v>50</v>
      </c>
      <c r="J169" s="127">
        <f>'Funding Request'!H$52</f>
        <v>0</v>
      </c>
      <c r="K169" s="149"/>
      <c r="L169" s="150"/>
      <c r="M169" s="151"/>
      <c r="N169" s="161">
        <f t="shared" si="7"/>
        <v>0</v>
      </c>
      <c r="O169" s="54">
        <f>SUM(N169:N171)</f>
        <v>0</v>
      </c>
    </row>
    <row r="170" spans="1:15" ht="13.5" customHeight="1" x14ac:dyDescent="0.2">
      <c r="A170" s="128"/>
      <c r="B170" s="127">
        <f>'Funding Request'!B$52</f>
        <v>0</v>
      </c>
      <c r="C170" s="44"/>
      <c r="D170" s="45"/>
      <c r="E170" s="57"/>
      <c r="F170" s="43">
        <f t="shared" si="6"/>
        <v>0</v>
      </c>
      <c r="G170" s="55"/>
      <c r="I170" s="128"/>
      <c r="J170" s="127">
        <f>'Funding Request'!H$52</f>
        <v>0</v>
      </c>
      <c r="K170" s="149"/>
      <c r="L170" s="150"/>
      <c r="M170" s="151"/>
      <c r="N170" s="161">
        <f t="shared" si="7"/>
        <v>0</v>
      </c>
      <c r="O170" s="55"/>
    </row>
    <row r="171" spans="1:15" ht="13.5" customHeight="1" thickBot="1" x14ac:dyDescent="0.25">
      <c r="A171" s="128"/>
      <c r="B171" s="127">
        <f>'Funding Request'!B$52</f>
        <v>0</v>
      </c>
      <c r="C171" s="44"/>
      <c r="D171" s="45"/>
      <c r="E171" s="57"/>
      <c r="F171" s="43">
        <f t="shared" si="6"/>
        <v>0</v>
      </c>
      <c r="G171" s="56"/>
      <c r="I171" s="128"/>
      <c r="J171" s="127">
        <f>'Funding Request'!H$52</f>
        <v>0</v>
      </c>
      <c r="K171" s="149"/>
      <c r="L171" s="150"/>
      <c r="M171" s="151"/>
      <c r="N171" s="161">
        <f t="shared" si="7"/>
        <v>0</v>
      </c>
      <c r="O171" s="56"/>
    </row>
    <row r="172" spans="1:15" ht="13.5" customHeight="1" x14ac:dyDescent="0.2">
      <c r="A172" s="128">
        <v>51</v>
      </c>
      <c r="B172" s="127">
        <f>'Funding Request'!B$53</f>
        <v>0</v>
      </c>
      <c r="C172" s="44"/>
      <c r="D172" s="45"/>
      <c r="E172" s="57"/>
      <c r="F172" s="43">
        <f t="shared" si="6"/>
        <v>0</v>
      </c>
      <c r="G172" s="54">
        <f>SUM(F172:F174)</f>
        <v>0</v>
      </c>
      <c r="I172" s="128">
        <v>51</v>
      </c>
      <c r="J172" s="127">
        <f>'Funding Request'!H$53</f>
        <v>0</v>
      </c>
      <c r="K172" s="149"/>
      <c r="L172" s="150"/>
      <c r="M172" s="151"/>
      <c r="N172" s="161">
        <f t="shared" si="7"/>
        <v>0</v>
      </c>
      <c r="O172" s="54">
        <f>SUM(N172:N174)</f>
        <v>0</v>
      </c>
    </row>
    <row r="173" spans="1:15" ht="13.5" customHeight="1" x14ac:dyDescent="0.2">
      <c r="A173" s="128"/>
      <c r="B173" s="127">
        <f>'Funding Request'!B$53</f>
        <v>0</v>
      </c>
      <c r="C173" s="44"/>
      <c r="D173" s="45"/>
      <c r="E173" s="57"/>
      <c r="F173" s="43">
        <f t="shared" si="6"/>
        <v>0</v>
      </c>
      <c r="G173" s="55"/>
      <c r="I173" s="128"/>
      <c r="J173" s="127">
        <f>'Funding Request'!H$53</f>
        <v>0</v>
      </c>
      <c r="K173" s="149"/>
      <c r="L173" s="150"/>
      <c r="M173" s="151"/>
      <c r="N173" s="161">
        <f t="shared" si="7"/>
        <v>0</v>
      </c>
      <c r="O173" s="55"/>
    </row>
    <row r="174" spans="1:15" ht="13.5" customHeight="1" thickBot="1" x14ac:dyDescent="0.25">
      <c r="A174" s="128"/>
      <c r="B174" s="127">
        <f>'Funding Request'!B$53</f>
        <v>0</v>
      </c>
      <c r="C174" s="44"/>
      <c r="D174" s="45"/>
      <c r="E174" s="57"/>
      <c r="F174" s="43">
        <f t="shared" si="6"/>
        <v>0</v>
      </c>
      <c r="G174" s="56"/>
      <c r="I174" s="128"/>
      <c r="J174" s="127">
        <f>'Funding Request'!H$53</f>
        <v>0</v>
      </c>
      <c r="K174" s="149"/>
      <c r="L174" s="150"/>
      <c r="M174" s="151"/>
      <c r="N174" s="161">
        <f t="shared" si="7"/>
        <v>0</v>
      </c>
      <c r="O174" s="56"/>
    </row>
    <row r="175" spans="1:15" ht="13.5" customHeight="1" x14ac:dyDescent="0.2">
      <c r="A175" s="128">
        <v>52</v>
      </c>
      <c r="B175" s="127">
        <f>'Funding Request'!B$54</f>
        <v>0</v>
      </c>
      <c r="C175" s="44"/>
      <c r="D175" s="45"/>
      <c r="E175" s="57"/>
      <c r="F175" s="43">
        <f t="shared" si="6"/>
        <v>0</v>
      </c>
      <c r="G175" s="54">
        <f>SUM(F175:F177)</f>
        <v>0</v>
      </c>
      <c r="I175" s="128">
        <v>52</v>
      </c>
      <c r="J175" s="127">
        <f>'Funding Request'!H$54</f>
        <v>0</v>
      </c>
      <c r="K175" s="149"/>
      <c r="L175" s="150"/>
      <c r="M175" s="151"/>
      <c r="N175" s="161">
        <f t="shared" si="7"/>
        <v>0</v>
      </c>
      <c r="O175" s="54">
        <f>SUM(N175:N177)</f>
        <v>0</v>
      </c>
    </row>
    <row r="176" spans="1:15" ht="13.5" customHeight="1" x14ac:dyDescent="0.2">
      <c r="A176" s="128"/>
      <c r="B176" s="127">
        <f>'Funding Request'!B$54</f>
        <v>0</v>
      </c>
      <c r="C176" s="44"/>
      <c r="D176" s="45"/>
      <c r="E176" s="57"/>
      <c r="F176" s="43">
        <f t="shared" si="6"/>
        <v>0</v>
      </c>
      <c r="G176" s="55"/>
      <c r="I176" s="128"/>
      <c r="J176" s="127">
        <f>'Funding Request'!H$54</f>
        <v>0</v>
      </c>
      <c r="K176" s="149"/>
      <c r="L176" s="150"/>
      <c r="M176" s="151"/>
      <c r="N176" s="161">
        <f t="shared" si="7"/>
        <v>0</v>
      </c>
      <c r="O176" s="55"/>
    </row>
    <row r="177" spans="1:15" ht="13.5" customHeight="1" thickBot="1" x14ac:dyDescent="0.25">
      <c r="A177" s="128"/>
      <c r="B177" s="127">
        <f>'Funding Request'!B$54</f>
        <v>0</v>
      </c>
      <c r="C177" s="44"/>
      <c r="D177" s="45"/>
      <c r="E177" s="57"/>
      <c r="F177" s="43">
        <f t="shared" si="6"/>
        <v>0</v>
      </c>
      <c r="G177" s="56"/>
      <c r="I177" s="128"/>
      <c r="J177" s="127">
        <f>'Funding Request'!H$54</f>
        <v>0</v>
      </c>
      <c r="K177" s="149"/>
      <c r="L177" s="150"/>
      <c r="M177" s="151"/>
      <c r="N177" s="161">
        <f t="shared" si="7"/>
        <v>0</v>
      </c>
      <c r="O177" s="56"/>
    </row>
    <row r="178" spans="1:15" ht="13.5" customHeight="1" x14ac:dyDescent="0.2">
      <c r="A178" s="128">
        <v>53</v>
      </c>
      <c r="B178" s="127">
        <f>'Funding Request'!B$55</f>
        <v>0</v>
      </c>
      <c r="C178" s="44"/>
      <c r="D178" s="45"/>
      <c r="E178" s="57"/>
      <c r="F178" s="43">
        <f t="shared" si="6"/>
        <v>0</v>
      </c>
      <c r="G178" s="54">
        <f>SUM(F178:F180)</f>
        <v>0</v>
      </c>
      <c r="I178" s="128">
        <v>53</v>
      </c>
      <c r="J178" s="127">
        <f>'Funding Request'!H$55</f>
        <v>0</v>
      </c>
      <c r="K178" s="149"/>
      <c r="L178" s="150"/>
      <c r="M178" s="151"/>
      <c r="N178" s="161">
        <f t="shared" si="7"/>
        <v>0</v>
      </c>
      <c r="O178" s="54">
        <f>SUM(N178:N180)</f>
        <v>0</v>
      </c>
    </row>
    <row r="179" spans="1:15" ht="13.5" customHeight="1" x14ac:dyDescent="0.2">
      <c r="A179" s="128"/>
      <c r="B179" s="127">
        <f>'Funding Request'!B$55</f>
        <v>0</v>
      </c>
      <c r="C179" s="44"/>
      <c r="D179" s="45"/>
      <c r="E179" s="57"/>
      <c r="F179" s="43">
        <f t="shared" si="6"/>
        <v>0</v>
      </c>
      <c r="G179" s="55"/>
      <c r="I179" s="128"/>
      <c r="J179" s="127">
        <f>'Funding Request'!H$55</f>
        <v>0</v>
      </c>
      <c r="K179" s="149"/>
      <c r="L179" s="150"/>
      <c r="M179" s="151"/>
      <c r="N179" s="161">
        <f t="shared" si="7"/>
        <v>0</v>
      </c>
      <c r="O179" s="55"/>
    </row>
    <row r="180" spans="1:15" ht="13.5" customHeight="1" thickBot="1" x14ac:dyDescent="0.25">
      <c r="A180" s="128"/>
      <c r="B180" s="127">
        <f>'Funding Request'!B$55</f>
        <v>0</v>
      </c>
      <c r="C180" s="44"/>
      <c r="D180" s="45"/>
      <c r="E180" s="57"/>
      <c r="F180" s="43">
        <f t="shared" si="6"/>
        <v>0</v>
      </c>
      <c r="G180" s="56"/>
      <c r="I180" s="128"/>
      <c r="J180" s="127">
        <f>'Funding Request'!H$55</f>
        <v>0</v>
      </c>
      <c r="K180" s="149"/>
      <c r="L180" s="150"/>
      <c r="M180" s="151"/>
      <c r="N180" s="161">
        <f t="shared" si="7"/>
        <v>0</v>
      </c>
      <c r="O180" s="56"/>
    </row>
    <row r="181" spans="1:15" ht="13.5" customHeight="1" x14ac:dyDescent="0.2">
      <c r="A181" s="128">
        <v>54</v>
      </c>
      <c r="B181" s="127">
        <f>'Funding Request'!B$56</f>
        <v>0</v>
      </c>
      <c r="C181" s="44"/>
      <c r="D181" s="45"/>
      <c r="E181" s="57"/>
      <c r="F181" s="43">
        <f t="shared" si="6"/>
        <v>0</v>
      </c>
      <c r="G181" s="54">
        <f>SUM(F181:F183)</f>
        <v>0</v>
      </c>
      <c r="I181" s="128">
        <v>54</v>
      </c>
      <c r="J181" s="127">
        <f>'Funding Request'!H$56</f>
        <v>0</v>
      </c>
      <c r="K181" s="149"/>
      <c r="L181" s="150"/>
      <c r="M181" s="151"/>
      <c r="N181" s="161">
        <f t="shared" si="7"/>
        <v>0</v>
      </c>
      <c r="O181" s="54">
        <f>SUM(N181:N183)</f>
        <v>0</v>
      </c>
    </row>
    <row r="182" spans="1:15" ht="13.5" customHeight="1" x14ac:dyDescent="0.2">
      <c r="A182" s="128"/>
      <c r="B182" s="127">
        <f>'Funding Request'!B$56</f>
        <v>0</v>
      </c>
      <c r="C182" s="44"/>
      <c r="D182" s="45"/>
      <c r="E182" s="57"/>
      <c r="F182" s="43">
        <f t="shared" ref="F182:F186" si="8">D182*E182</f>
        <v>0</v>
      </c>
      <c r="G182" s="55"/>
      <c r="I182" s="128"/>
      <c r="J182" s="127">
        <f>'Funding Request'!H$56</f>
        <v>0</v>
      </c>
      <c r="K182" s="149"/>
      <c r="L182" s="150"/>
      <c r="M182" s="151"/>
      <c r="N182" s="161">
        <f t="shared" si="7"/>
        <v>0</v>
      </c>
      <c r="O182" s="55"/>
    </row>
    <row r="183" spans="1:15" ht="13.5" customHeight="1" thickBot="1" x14ac:dyDescent="0.25">
      <c r="A183" s="128"/>
      <c r="B183" s="127">
        <f>'Funding Request'!B$56</f>
        <v>0</v>
      </c>
      <c r="C183" s="44"/>
      <c r="D183" s="45"/>
      <c r="E183" s="57"/>
      <c r="F183" s="43">
        <f t="shared" si="8"/>
        <v>0</v>
      </c>
      <c r="G183" s="56"/>
      <c r="I183" s="128"/>
      <c r="J183" s="127">
        <f>'Funding Request'!H$56</f>
        <v>0</v>
      </c>
      <c r="K183" s="149"/>
      <c r="L183" s="150"/>
      <c r="M183" s="151"/>
      <c r="N183" s="161">
        <f t="shared" si="7"/>
        <v>0</v>
      </c>
      <c r="O183" s="56"/>
    </row>
    <row r="184" spans="1:15" ht="13.5" customHeight="1" x14ac:dyDescent="0.2">
      <c r="A184" s="128">
        <v>55</v>
      </c>
      <c r="B184" s="127">
        <f>'Funding Request'!B$57</f>
        <v>0</v>
      </c>
      <c r="C184" s="44"/>
      <c r="D184" s="45"/>
      <c r="E184" s="57"/>
      <c r="F184" s="43">
        <f t="shared" si="8"/>
        <v>0</v>
      </c>
      <c r="G184" s="54">
        <f>SUM(F184:F186)</f>
        <v>0</v>
      </c>
      <c r="I184" s="128">
        <v>55</v>
      </c>
      <c r="J184" s="127">
        <f>'Funding Request'!H$57</f>
        <v>0</v>
      </c>
      <c r="K184" s="149"/>
      <c r="L184" s="150"/>
      <c r="M184" s="151"/>
      <c r="N184" s="161">
        <f t="shared" si="7"/>
        <v>0</v>
      </c>
      <c r="O184" s="54">
        <f>SUM(N184:N186)</f>
        <v>0</v>
      </c>
    </row>
    <row r="185" spans="1:15" ht="13.5" customHeight="1" x14ac:dyDescent="0.2">
      <c r="A185" s="128"/>
      <c r="B185" s="127">
        <f>'Funding Request'!B$57</f>
        <v>0</v>
      </c>
      <c r="C185" s="44"/>
      <c r="D185" s="45"/>
      <c r="E185" s="57"/>
      <c r="F185" s="43">
        <f t="shared" si="8"/>
        <v>0</v>
      </c>
      <c r="G185" s="55"/>
      <c r="I185" s="128"/>
      <c r="J185" s="127">
        <f>'Funding Request'!H$57</f>
        <v>0</v>
      </c>
      <c r="K185" s="149"/>
      <c r="L185" s="150"/>
      <c r="M185" s="151"/>
      <c r="N185" s="161">
        <f t="shared" si="7"/>
        <v>0</v>
      </c>
      <c r="O185" s="55"/>
    </row>
    <row r="186" spans="1:15" ht="13.5" customHeight="1" thickBot="1" x14ac:dyDescent="0.25">
      <c r="A186" s="132"/>
      <c r="B186" s="133">
        <f>'Funding Request'!B$57</f>
        <v>0</v>
      </c>
      <c r="C186" s="51"/>
      <c r="D186" s="52"/>
      <c r="E186" s="59"/>
      <c r="F186" s="53">
        <f t="shared" si="8"/>
        <v>0</v>
      </c>
      <c r="G186" s="56"/>
      <c r="I186" s="132"/>
      <c r="J186" s="133">
        <f>'Funding Request'!H$57</f>
        <v>0</v>
      </c>
      <c r="K186" s="162"/>
      <c r="L186" s="163"/>
      <c r="M186" s="164"/>
      <c r="N186" s="165">
        <f t="shared" si="7"/>
        <v>0</v>
      </c>
      <c r="O186" s="56"/>
    </row>
    <row r="187" spans="1:15" ht="13.5" customHeight="1" x14ac:dyDescent="0.2"/>
    <row r="188" spans="1:15" ht="13.5" customHeight="1" x14ac:dyDescent="0.2"/>
    <row r="189" spans="1:15" ht="13.5" customHeight="1" x14ac:dyDescent="0.2"/>
    <row r="190" spans="1:15" ht="13.5" customHeight="1" x14ac:dyDescent="0.2"/>
    <row r="191" spans="1:15" ht="13.5" customHeight="1" x14ac:dyDescent="0.2"/>
    <row r="192" spans="1:15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3.5" customHeight="1" x14ac:dyDescent="0.2"/>
  </sheetData>
  <sheetProtection algorithmName="SHA-512" hashValue="1RFoQSPzy0H5ekQ51Q7nrlihGqtUgIVZZI6tgmaRciU7L8mzboECj6n1zP94gH5NVGzZ5mCKm7pqfWAru+hMkA==" saltValue="u0RkJzLPgq6ccuqhRXAEdQ==" spinCount="100000" sheet="1" objects="1" scenarios="1" selectLockedCells="1" selectUnlockedCells="1"/>
  <conditionalFormatting sqref="E7:F7">
    <cfRule type="containsText" dxfId="2" priority="1" operator="containsText" text="Unauthorized">
      <formula>NOT(ISERROR(SEARCH("Unauthorized",E7)))</formula>
    </cfRule>
    <cfRule type="containsText" dxfId="1" priority="2" operator="containsText" text="Authorized">
      <formula>NOT(ISERROR(SEARCH("Authorized",E7)))</formula>
    </cfRule>
    <cfRule type="containsText" dxfId="0" priority="3" operator="containsText" text="Unauthorized">
      <formula>NOT(ISERROR(SEARCH("Unauthorized",E7)))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8"/>
  <sheetViews>
    <sheetView workbookViewId="0">
      <selection activeCell="C17" sqref="C17"/>
    </sheetView>
  </sheetViews>
  <sheetFormatPr defaultColWidth="8.85546875" defaultRowHeight="15" x14ac:dyDescent="0.25"/>
  <cols>
    <col min="1" max="1" width="10.85546875" bestFit="1" customWidth="1"/>
    <col min="2" max="2" width="30.42578125" customWidth="1"/>
    <col min="3" max="3" width="28.7109375" customWidth="1"/>
    <col min="4" max="4" width="23.28515625" customWidth="1"/>
  </cols>
  <sheetData>
    <row r="1" spans="1:5" x14ac:dyDescent="0.25">
      <c r="A1" t="s">
        <v>14</v>
      </c>
      <c r="B1" t="s">
        <v>14</v>
      </c>
      <c r="C1" s="37" t="s">
        <v>35</v>
      </c>
      <c r="D1" s="38"/>
      <c r="E1" s="39"/>
    </row>
    <row r="2" spans="1:5" x14ac:dyDescent="0.25">
      <c r="A2" t="s">
        <v>7</v>
      </c>
      <c r="B2" t="s">
        <v>60</v>
      </c>
      <c r="C2" s="1" t="s">
        <v>1</v>
      </c>
      <c r="D2" s="37" t="s">
        <v>36</v>
      </c>
      <c r="E2" s="1" t="s">
        <v>37</v>
      </c>
    </row>
    <row r="3" spans="1:5" x14ac:dyDescent="0.25">
      <c r="A3" t="s">
        <v>8</v>
      </c>
      <c r="B3" t="s">
        <v>61</v>
      </c>
      <c r="C3" s="1" t="s">
        <v>60</v>
      </c>
      <c r="D3" s="40">
        <v>0.6</v>
      </c>
      <c r="E3" s="41">
        <v>0.4</v>
      </c>
    </row>
    <row r="4" spans="1:5" x14ac:dyDescent="0.25">
      <c r="A4" t="s">
        <v>9</v>
      </c>
      <c r="B4" t="s">
        <v>12</v>
      </c>
      <c r="C4" s="1" t="s">
        <v>61</v>
      </c>
      <c r="D4" s="40">
        <v>0.6</v>
      </c>
      <c r="E4" s="41">
        <v>0.4</v>
      </c>
    </row>
    <row r="5" spans="1:5" x14ac:dyDescent="0.25">
      <c r="A5" t="s">
        <v>10</v>
      </c>
      <c r="B5" t="s">
        <v>13</v>
      </c>
      <c r="C5" s="1" t="s">
        <v>12</v>
      </c>
      <c r="D5" s="40">
        <v>0.6</v>
      </c>
      <c r="E5" s="41">
        <v>0.4</v>
      </c>
    </row>
    <row r="6" spans="1:5" x14ac:dyDescent="0.25">
      <c r="A6" t="s">
        <v>11</v>
      </c>
      <c r="B6" t="s">
        <v>59</v>
      </c>
      <c r="C6" s="1" t="s">
        <v>13</v>
      </c>
      <c r="D6" s="40">
        <v>0.6</v>
      </c>
      <c r="E6" s="41">
        <v>0.4</v>
      </c>
    </row>
    <row r="7" spans="1:5" x14ac:dyDescent="0.25">
      <c r="C7" s="1" t="s">
        <v>14</v>
      </c>
      <c r="D7" s="40">
        <v>1</v>
      </c>
      <c r="E7" s="41">
        <v>0</v>
      </c>
    </row>
    <row r="8" spans="1:5" x14ac:dyDescent="0.25">
      <c r="C8" s="1" t="s">
        <v>59</v>
      </c>
      <c r="D8" s="40">
        <v>1</v>
      </c>
      <c r="E8" s="4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Club Information</vt:lpstr>
      <vt:lpstr>Funding Request</vt:lpstr>
      <vt:lpstr>Central Station</vt:lpstr>
      <vt:lpstr>Sheet2</vt:lpstr>
      <vt:lpstr>Funding_Periods</vt:lpstr>
      <vt:lpstr>Funding_Reference</vt:lpstr>
      <vt:lpstr>Funding_Tiers</vt:lpstr>
      <vt:lpstr>Periods</vt:lpstr>
      <vt:lpstr>Tiers</vt:lpstr>
    </vt:vector>
  </TitlesOfParts>
  <Company>University of Nevada, Reno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Allen V Desamero</dc:creator>
  <cp:lastModifiedBy>Raul Rodriguez</cp:lastModifiedBy>
  <dcterms:created xsi:type="dcterms:W3CDTF">2017-10-26T20:56:16Z</dcterms:created>
  <dcterms:modified xsi:type="dcterms:W3CDTF">2019-02-19T18:39:00Z</dcterms:modified>
</cp:coreProperties>
</file>